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180" tabRatio="897" activeTab="0"/>
  </bookViews>
  <sheets>
    <sheet name="94WWP" sheetId="1" r:id="rId1"/>
    <sheet name="95WWP" sheetId="2" r:id="rId2"/>
    <sheet name="96WWP" sheetId="3" r:id="rId3"/>
    <sheet name="97WWP" sheetId="4" r:id="rId4"/>
    <sheet name="98WWP" sheetId="5" r:id="rId5"/>
    <sheet name="99WWP" sheetId="6" r:id="rId6"/>
    <sheet name="00WWP" sheetId="7" r:id="rId7"/>
    <sheet name="01WWP" sheetId="8" r:id="rId8"/>
    <sheet name="02WWP" sheetId="9" r:id="rId9"/>
    <sheet name="03WWP" sheetId="10" r:id="rId10"/>
    <sheet name="04WWP" sheetId="11" r:id="rId11"/>
    <sheet name="05WWP" sheetId="12" r:id="rId12"/>
    <sheet name="06WWP" sheetId="13" r:id="rId13"/>
    <sheet name="07WWP" sheetId="14" r:id="rId14"/>
    <sheet name="08WWP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/>
  <calcPr fullCalcOnLoad="1"/>
</workbook>
</file>

<file path=xl/comments13.xml><?xml version="1.0" encoding="utf-8"?>
<comments xmlns="http://schemas.openxmlformats.org/spreadsheetml/2006/main">
  <authors>
    <author>Norlin</author>
  </authors>
  <commentList>
    <comment ref="F42" authorId="0">
      <text>
        <r>
          <rPr>
            <b/>
            <sz val="8"/>
            <rFont val="Tahoma"/>
            <family val="0"/>
          </rPr>
          <t>Norlin:</t>
        </r>
        <r>
          <rPr>
            <sz val="8"/>
            <rFont val="Tahoma"/>
            <family val="0"/>
          </rPr>
          <t xml:space="preserve">
265 - contamintaed?</t>
        </r>
      </text>
    </comment>
    <comment ref="F45" authorId="0">
      <text>
        <r>
          <rPr>
            <b/>
            <sz val="8"/>
            <rFont val="Tahoma"/>
            <family val="0"/>
          </rPr>
          <t>Norlin:</t>
        </r>
        <r>
          <rPr>
            <sz val="8"/>
            <rFont val="Tahoma"/>
            <family val="0"/>
          </rPr>
          <t xml:space="preserve">
276 - contaminated?</t>
        </r>
      </text>
    </comment>
  </commentList>
</comments>
</file>

<file path=xl/sharedStrings.xml><?xml version="1.0" encoding="utf-8"?>
<sst xmlns="http://schemas.openxmlformats.org/spreadsheetml/2006/main" count="1757" uniqueCount="136">
  <si>
    <t>APR 94</t>
  </si>
  <si>
    <t>MAY 94</t>
  </si>
  <si>
    <t>JUN 94</t>
  </si>
  <si>
    <t>JUL 94</t>
  </si>
  <si>
    <t>AUG 94</t>
  </si>
  <si>
    <t>SEP 94</t>
  </si>
  <si>
    <t>OCT 94</t>
  </si>
  <si>
    <t>MIN</t>
  </si>
  <si>
    <t>MAX</t>
  </si>
  <si>
    <t>AVE</t>
  </si>
  <si>
    <t>DATE</t>
  </si>
  <si>
    <t>4/30/94</t>
  </si>
  <si>
    <t>6/04/94</t>
  </si>
  <si>
    <t>6/26/94</t>
  </si>
  <si>
    <t>7/20/94</t>
  </si>
  <si>
    <t>8/28/94</t>
  </si>
  <si>
    <t>10/01/94</t>
  </si>
  <si>
    <t>11/4/94</t>
  </si>
  <si>
    <t>TIME</t>
  </si>
  <si>
    <t>10:30</t>
  </si>
  <si>
    <t>16:30</t>
  </si>
  <si>
    <t>9:30</t>
  </si>
  <si>
    <t>11:15</t>
  </si>
  <si>
    <t>SECCHI DEPTH (M)</t>
  </si>
  <si>
    <t>SURF TEMP (°C)</t>
  </si>
  <si>
    <t>BOTTOM DEPTH (M)</t>
  </si>
  <si>
    <t>BOTTOM TEMP (°C)</t>
  </si>
  <si>
    <t>-</t>
  </si>
  <si>
    <t>DO SAMPLE DEPTH (M)</t>
  </si>
  <si>
    <t>DO SAMPLE TEMP (°C)</t>
  </si>
  <si>
    <t>19.8?</t>
  </si>
  <si>
    <t>LOST</t>
  </si>
  <si>
    <t>DO #1 (mg/L)</t>
  </si>
  <si>
    <t>DO #2 (mg/L)</t>
  </si>
  <si>
    <t>AVE (mg/L)</t>
  </si>
  <si>
    <t>INTEGRATED SAMPLE DATA</t>
  </si>
  <si>
    <t>DEPTH: SURFACE TO (M)</t>
  </si>
  <si>
    <t>TEMP (°C)</t>
  </si>
  <si>
    <t>pH</t>
  </si>
  <si>
    <t>DUPLICATE</t>
  </si>
  <si>
    <t>ALKALINITY (mg/L)</t>
  </si>
  <si>
    <t>DUPLICATE (mg/L)</t>
  </si>
  <si>
    <t>TOTAL PHOSPHORUS (ug/L)</t>
  </si>
  <si>
    <t>(Mid-Lake)</t>
  </si>
  <si>
    <t>APR 95</t>
  </si>
  <si>
    <t>MAY 95</t>
  </si>
  <si>
    <t>JUN 95</t>
  </si>
  <si>
    <t>JUL 95</t>
  </si>
  <si>
    <t>AUG 95</t>
  </si>
  <si>
    <t>SEP 95</t>
  </si>
  <si>
    <t>OCT 95</t>
  </si>
  <si>
    <t>NOT</t>
  </si>
  <si>
    <t>SAMPLED</t>
  </si>
  <si>
    <t>DO #1 (mg/L) BOTTOM</t>
  </si>
  <si>
    <t>DO #2 (mg/L) BOTTOM</t>
  </si>
  <si>
    <t>DO #3 (mg/L) BOTTOM</t>
  </si>
  <si>
    <t>DO #1 (mg/L) SURFACE</t>
  </si>
  <si>
    <t>SUSPECT</t>
  </si>
  <si>
    <t>DO #2 (mg/L) SURFACE</t>
  </si>
  <si>
    <t>(YSI)</t>
  </si>
  <si>
    <t>DO MIDDLE DEPTH (M)</t>
  </si>
  <si>
    <t xml:space="preserve">DO #1 (mg/L) MIDDLE </t>
  </si>
  <si>
    <t>DO #2 (mg/L) MIDDLE</t>
  </si>
  <si>
    <t>pH#1</t>
  </si>
  <si>
    <t>pH#2</t>
  </si>
  <si>
    <t>Site 1 - Surface</t>
  </si>
  <si>
    <t>Lab Error</t>
  </si>
  <si>
    <t>Site1 Mid-Lake</t>
  </si>
  <si>
    <t>Site 1 - Bottom</t>
  </si>
  <si>
    <t>Site2</t>
  </si>
  <si>
    <t>Site6</t>
  </si>
  <si>
    <t>n/s</t>
  </si>
  <si>
    <t>n/a</t>
  </si>
  <si>
    <t>Site12</t>
  </si>
  <si>
    <t>Site13</t>
  </si>
  <si>
    <t>*2.5</t>
  </si>
  <si>
    <t>*suspect</t>
  </si>
  <si>
    <t>DO SAMPLE DEPTH (M) - Bottom</t>
  </si>
  <si>
    <t>Apr</t>
  </si>
  <si>
    <t>May</t>
  </si>
  <si>
    <t>Jun</t>
  </si>
  <si>
    <t>Jul</t>
  </si>
  <si>
    <t>Aug</t>
  </si>
  <si>
    <t>Sep</t>
  </si>
  <si>
    <t>Oct</t>
  </si>
  <si>
    <t>MIDDLE DEPTH (M)</t>
  </si>
  <si>
    <t>SECCHI DEPTH (M) #1</t>
  </si>
  <si>
    <t>SECCHI DEPTH (M) #2</t>
  </si>
  <si>
    <t>AVE. SECCHI DEPTH</t>
  </si>
  <si>
    <t>Precision</t>
  </si>
  <si>
    <t>Accept / Reject (10% RPD)</t>
  </si>
  <si>
    <t>MIDDLE TEMP (°C)</t>
  </si>
  <si>
    <t>DO (mg/L) SURFACE</t>
  </si>
  <si>
    <t>DO (mg/L) MIDDLE</t>
  </si>
  <si>
    <t>DO BOTTOM</t>
  </si>
  <si>
    <t>Accept / Reject (+/- 0.2)</t>
  </si>
  <si>
    <t>Accuracy</t>
  </si>
  <si>
    <t>Accept / Reject (+/- 0.3)</t>
  </si>
  <si>
    <t>Accept / Reject (+/-2.0)</t>
  </si>
  <si>
    <t>Accept / Reject (+/-3.0)</t>
  </si>
  <si>
    <t>pH Site 1 #1</t>
  </si>
  <si>
    <t>pH Site 1 #2</t>
  </si>
  <si>
    <t>AVE pH Site 1</t>
  </si>
  <si>
    <t>ALKALINITY Site 1 #1 (mg/L)</t>
  </si>
  <si>
    <t>ALKALINITY Site 1 #2 (mg/L)</t>
  </si>
  <si>
    <t>AVE ANC Site 1 (mg/L)</t>
  </si>
  <si>
    <t>Chlorophyll a (ug/L)</t>
  </si>
  <si>
    <t>mL Filtered</t>
  </si>
  <si>
    <t>Duplicate</t>
  </si>
  <si>
    <t>Accept / Reject (+/- 2)</t>
  </si>
  <si>
    <t>TP Duplicate ID</t>
  </si>
  <si>
    <t>Site 2</t>
  </si>
  <si>
    <t>Site 1 S</t>
  </si>
  <si>
    <t>Site 1B</t>
  </si>
  <si>
    <t>Site 13</t>
  </si>
  <si>
    <t>Duplicate Value</t>
  </si>
  <si>
    <t>Accept / Reject (+/- 5)</t>
  </si>
  <si>
    <t>Accept</t>
  </si>
  <si>
    <t>Site 1S</t>
  </si>
  <si>
    <t>Reject</t>
  </si>
  <si>
    <t>1290, 1250</t>
  </si>
  <si>
    <t>Site 12</t>
  </si>
  <si>
    <t>Site 13 Repeat</t>
  </si>
  <si>
    <t>Site 1B Repeat</t>
  </si>
  <si>
    <t>pH Duplicate ID</t>
  </si>
  <si>
    <t>ANC Duplicate ID</t>
  </si>
  <si>
    <t>5///20/07</t>
  </si>
  <si>
    <t>pH QC Sample Rep. # 1</t>
  </si>
  <si>
    <t>pH QC Sample Rep. # 2</t>
  </si>
  <si>
    <t>AVE pH QC Sample</t>
  </si>
  <si>
    <t>Accepted QC Value</t>
  </si>
  <si>
    <t>mg/L ANC QC #1</t>
  </si>
  <si>
    <t>mg/L ANC QC #2</t>
  </si>
  <si>
    <t>AVE ANC QC (mg/L)</t>
  </si>
  <si>
    <t>invalid</t>
  </si>
  <si>
    <t>ND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</si>
</sst>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00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mmm"/>
    <numFmt numFmtId="175" formatCode="0.0000"/>
    <numFmt numFmtId="176" formatCode="mm/dd/yy"/>
    <numFmt numFmtId="177" formatCode="[$-409]dddd\,\ mmmm\ dd\,\ yyyy"/>
    <numFmt numFmtId="178" formatCode="[$-409]mmm\-yy;@"/>
    <numFmt numFmtId="179" formatCode="0.00000"/>
    <numFmt numFmtId="180" formatCode="0.0%"/>
    <numFmt numFmtId="181" formatCode="dd\-mmm\-yy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7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69" fontId="6" fillId="0" borderId="0" xfId="0" applyNumberFormat="1" applyFont="1" applyAlignment="1">
      <alignment/>
    </xf>
    <xf numFmtId="20" fontId="0" fillId="0" borderId="0" xfId="0" applyNumberFormat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9" fontId="6" fillId="0" borderId="0" xfId="0" applyNumberFormat="1" applyFont="1" applyAlignment="1">
      <alignment horizontal="center"/>
    </xf>
    <xf numFmtId="169" fontId="6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169" fontId="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 horizontal="left"/>
    </xf>
    <xf numFmtId="20" fontId="0" fillId="0" borderId="0" xfId="0" applyNumberFormat="1" applyFont="1" applyAlignment="1">
      <alignment horizontal="center"/>
    </xf>
    <xf numFmtId="169" fontId="6" fillId="0" borderId="0" xfId="0" applyNumberFormat="1" applyFont="1" applyAlignment="1">
      <alignment horizontal="center"/>
    </xf>
    <xf numFmtId="169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70" fontId="6" fillId="0" borderId="0" xfId="0" applyNumberFormat="1" applyFont="1" applyAlignment="1">
      <alignment horizontal="center"/>
    </xf>
    <xf numFmtId="170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74" fontId="6" fillId="0" borderId="0" xfId="0" applyNumberFormat="1" applyFont="1" applyAlignment="1">
      <alignment horizontal="center"/>
    </xf>
    <xf numFmtId="16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9" fontId="6" fillId="0" borderId="0" xfId="0" applyNumberFormat="1" applyFont="1" applyAlignment="1">
      <alignment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9" fontId="8" fillId="0" borderId="0" xfId="0" applyNumberFormat="1" applyFont="1" applyAlignment="1">
      <alignment horizontal="center"/>
    </xf>
    <xf numFmtId="18" fontId="0" fillId="0" borderId="0" xfId="0" applyNumberFormat="1" applyFont="1" applyAlignment="1">
      <alignment horizontal="center"/>
    </xf>
    <xf numFmtId="2" fontId="6" fillId="0" borderId="0" xfId="27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 horizontal="left"/>
    </xf>
    <xf numFmtId="18" fontId="0" fillId="0" borderId="0" xfId="0" applyNumberFormat="1" applyFont="1" applyFill="1" applyAlignment="1">
      <alignment horizontal="center"/>
    </xf>
    <xf numFmtId="169" fontId="6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9" fontId="6" fillId="0" borderId="0" xfId="27" applyNumberFormat="1" applyFont="1" applyFill="1" applyAlignment="1">
      <alignment horizontal="center"/>
    </xf>
    <xf numFmtId="180" fontId="6" fillId="0" borderId="0" xfId="27" applyNumberFormat="1" applyFont="1" applyFill="1" applyAlignment="1">
      <alignment horizontal="center"/>
    </xf>
    <xf numFmtId="169" fontId="6" fillId="0" borderId="0" xfId="27" applyNumberFormat="1" applyFont="1" applyFill="1" applyAlignment="1">
      <alignment horizontal="center"/>
    </xf>
    <xf numFmtId="170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6" fillId="0" borderId="0" xfId="27" applyNumberFormat="1" applyFont="1" applyFill="1" applyAlignment="1">
      <alignment horizontal="center"/>
    </xf>
    <xf numFmtId="169" fontId="6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" fontId="10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/>
    </xf>
    <xf numFmtId="181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6" fillId="0" borderId="0" xfId="27" applyNumberFormat="1" applyFont="1" applyFill="1" applyAlignment="1">
      <alignment horizontal="left" indent="2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181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KEDOCS\08Lake\2008%20WWP\Wwp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our-4dacd0ea75\desktopdocuments\LAKEDOCS\04lake\MassWWP\Wwp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our-4dacd0ea75\desktopdocuments\LAKEDOCS\05lake\MassWWP\Wwp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our-4dacd0ea75\desktopdocuments\LAKEDOCS\06lake\06MassWWP\Wwp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our-4dacd0ea75\desktopdocuments\LAKEDOCS\03lake\Wwp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our-4dacd0ea75\desktopdocuments\LAKEDOCS\04lake\Web%20site%20update\Jun%2004%20Update\Clorophyll%201999-20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our-4dacd0ea75\desktopdocuments\LAKEDOCS\07%20Lake\07MassWWP\Wwp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8 WWP"/>
      <sheetName val="Alk Raw Data"/>
      <sheetName val="TRENDS"/>
      <sheetName val="DO Calibration"/>
      <sheetName val="Chart Data"/>
      <sheetName val="TP Methods"/>
      <sheetName val="Metric"/>
      <sheetName val="Secchi Trend Chart"/>
      <sheetName val="Chlorophyll Trend Chart"/>
      <sheetName val="Secchi vs. Chlor."/>
      <sheetName val="DO Trend Chart"/>
      <sheetName val="pH Trend Chart"/>
      <sheetName val="ANC Trend Chart"/>
      <sheetName val="TP Trend Chart"/>
      <sheetName val="Secchi Chart"/>
      <sheetName val="DO Chart"/>
      <sheetName val="pH Chart"/>
      <sheetName val="ANC Chart"/>
      <sheetName val="water15"/>
      <sheetName val="water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cchi Trend Chart"/>
      <sheetName val="TREND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4 WWP"/>
      <sheetName val="Alk Raw Data"/>
      <sheetName val="TRENDS"/>
      <sheetName val="DO Calibration"/>
      <sheetName val="Chart Data"/>
      <sheetName val="Metric"/>
      <sheetName val="Secchi Trend Chart"/>
      <sheetName val="Chlorophyll Trend Chart"/>
      <sheetName val="DO Trend Chart"/>
      <sheetName val="pH Trend Chart"/>
      <sheetName val="ANC Trend Chart"/>
      <sheetName val="TP Trend Chart"/>
      <sheetName val="Secchi Chart"/>
      <sheetName val="DO Chart"/>
      <sheetName val="pH Chart"/>
      <sheetName val="ANC Chart"/>
      <sheetName val="Wwp0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5 WWP"/>
      <sheetName val="Alk Raw Data"/>
      <sheetName val="TRENDS"/>
      <sheetName val="DO Calibration"/>
      <sheetName val="Chart Data"/>
      <sheetName val="TP Methods"/>
      <sheetName val="Metric"/>
      <sheetName val="Secchi Trend Chart"/>
      <sheetName val="Chlorophyll Trend Chart"/>
      <sheetName val="DO Trend Chart"/>
      <sheetName val="pH Trend Chart"/>
      <sheetName val="ANC Trend Chart"/>
      <sheetName val="TP Trend Chart"/>
      <sheetName val="Secchi Chart"/>
      <sheetName val="DO Chart"/>
      <sheetName val="pH Chart"/>
      <sheetName val="ANC Chart"/>
      <sheetName val="Wwp0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6 WWP"/>
      <sheetName val="Alk Raw Data"/>
      <sheetName val="TRENDS"/>
      <sheetName val="DO Calibration"/>
      <sheetName val="Chart Data"/>
      <sheetName val="TP Methods"/>
      <sheetName val="Metric"/>
      <sheetName val="Secchi Trend Chart"/>
      <sheetName val="Chlorophyll Trend Chart"/>
      <sheetName val="DO Trend Chart"/>
      <sheetName val="pH Trend Chart"/>
      <sheetName val="ANC Trend Chart"/>
      <sheetName val="TP Trend Chart"/>
      <sheetName val="Secchi Chart"/>
      <sheetName val="DO Chart"/>
      <sheetName val="pH Chart"/>
      <sheetName val="ANC Chart"/>
      <sheetName val="Wwp06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3 WWP"/>
      <sheetName val="Alk Raw Data"/>
      <sheetName val="TRENDS"/>
      <sheetName val="DO Calibration"/>
      <sheetName val="Chart Data"/>
      <sheetName val="Metric"/>
      <sheetName val="Secchi Trend Chart"/>
      <sheetName val="Secchi Chart"/>
      <sheetName val="DO Chart"/>
      <sheetName val="pH Chart"/>
      <sheetName val="ANC Chart"/>
      <sheetName val="Wwp0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hlorophyll 02 &amp; 03 Chart"/>
      <sheetName val="Chlorophyll Summary"/>
      <sheetName val="Chlorophyll 03"/>
      <sheetName val="Chlorophyll 03 Chart"/>
      <sheetName val="Chlorophyll 02"/>
      <sheetName val="Chlorophyll 02 Chart"/>
      <sheetName val="Chlorophyll 01"/>
      <sheetName val="Chlorophyll 01 Chart"/>
      <sheetName val="Chlorophyll 00"/>
      <sheetName val="Chlorophyll 00 Chart"/>
      <sheetName val="Algae 99"/>
      <sheetName val="Algae 99 Char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7 WWP"/>
      <sheetName val="Alk Raw Data"/>
      <sheetName val="TRENDS"/>
      <sheetName val="DO Calibration"/>
      <sheetName val="Chart Data"/>
      <sheetName val="TP Methods"/>
      <sheetName val="Metric"/>
      <sheetName val="Secchi Trend Chart"/>
      <sheetName val="Chlorophyll Trend Chart"/>
      <sheetName val="Secchi vs. Chlor."/>
      <sheetName val="DO Trend Chart"/>
      <sheetName val="pH Trend Chart"/>
      <sheetName val="ANC Trend Chart"/>
      <sheetName val="TP Trend Chart"/>
      <sheetName val="Secchi Chart"/>
      <sheetName val="DO Chart"/>
      <sheetName val="pH Chart"/>
      <sheetName val="ANC Cha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="75" zoomScaleNormal="75" workbookViewId="0" topLeftCell="A1">
      <pane xSplit="1" ySplit="3" topLeftCell="B7" activePane="bottomRight" state="frozen"/>
      <selection pane="topLeft" activeCell="B30" sqref="B30"/>
      <selection pane="topRight" activeCell="B30" sqref="B30"/>
      <selection pane="bottomLeft" activeCell="B30" sqref="B30"/>
      <selection pane="bottomRight" activeCell="O30" sqref="O30"/>
    </sheetView>
  </sheetViews>
  <sheetFormatPr defaultColWidth="9.140625" defaultRowHeight="12.75"/>
  <cols>
    <col min="1" max="1" width="37.8515625" style="0" customWidth="1"/>
    <col min="2" max="2" width="11.8515625" style="0" customWidth="1"/>
    <col min="3" max="3" width="10.8515625" style="0" customWidth="1"/>
    <col min="4" max="5" width="10.57421875" style="0" customWidth="1"/>
    <col min="6" max="6" width="11.00390625" style="0" customWidth="1"/>
    <col min="7" max="8" width="13.8515625" style="0" customWidth="1"/>
    <col min="9" max="9" width="10.28125" style="0" customWidth="1"/>
    <col min="10" max="10" width="9.7109375" style="11" customWidth="1"/>
    <col min="11" max="16384" width="10.28125" style="0" customWidth="1"/>
  </cols>
  <sheetData>
    <row r="1" spans="1:12" ht="1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/>
      <c r="J1" s="3" t="s">
        <v>7</v>
      </c>
      <c r="K1" s="2" t="s">
        <v>8</v>
      </c>
      <c r="L1" s="2" t="s">
        <v>9</v>
      </c>
    </row>
    <row r="2" spans="1:12" ht="15">
      <c r="A2" s="1" t="s">
        <v>10</v>
      </c>
      <c r="B2" s="4" t="s">
        <v>11</v>
      </c>
      <c r="C2" s="4" t="s">
        <v>12</v>
      </c>
      <c r="D2" s="4" t="s">
        <v>13</v>
      </c>
      <c r="E2" s="4" t="s">
        <v>14</v>
      </c>
      <c r="F2" s="4" t="s">
        <v>15</v>
      </c>
      <c r="G2" s="4" t="s">
        <v>16</v>
      </c>
      <c r="H2" s="4" t="s">
        <v>17</v>
      </c>
      <c r="I2" s="2"/>
      <c r="J2" s="3"/>
      <c r="K2" s="2"/>
      <c r="L2" s="2"/>
    </row>
    <row r="3" spans="1:12" ht="15">
      <c r="A3" s="5" t="s">
        <v>18</v>
      </c>
      <c r="B3" s="6" t="s">
        <v>19</v>
      </c>
      <c r="C3" s="6" t="s">
        <v>19</v>
      </c>
      <c r="D3" s="6" t="s">
        <v>19</v>
      </c>
      <c r="E3" s="6" t="s">
        <v>20</v>
      </c>
      <c r="F3" s="6" t="s">
        <v>21</v>
      </c>
      <c r="G3" s="6" t="s">
        <v>22</v>
      </c>
      <c r="H3" s="6" t="s">
        <v>19</v>
      </c>
      <c r="I3" s="2"/>
      <c r="J3" s="3"/>
      <c r="K3" s="2"/>
      <c r="L3" s="2"/>
    </row>
    <row r="4" spans="1:12" ht="15">
      <c r="A4" s="1"/>
      <c r="B4" s="2"/>
      <c r="C4" s="2"/>
      <c r="D4" s="2"/>
      <c r="E4" s="2"/>
      <c r="F4" s="2"/>
      <c r="G4" s="2"/>
      <c r="H4" s="2"/>
      <c r="I4" s="2"/>
      <c r="J4" s="3"/>
      <c r="K4" s="2"/>
      <c r="L4" s="2"/>
    </row>
    <row r="5" spans="1:12" ht="15">
      <c r="A5" s="1" t="s">
        <v>23</v>
      </c>
      <c r="B5" s="7">
        <v>2.6</v>
      </c>
      <c r="C5" s="2">
        <v>3.05</v>
      </c>
      <c r="D5" s="2">
        <v>4.25</v>
      </c>
      <c r="E5" s="7">
        <v>4.8</v>
      </c>
      <c r="F5" s="7">
        <v>3</v>
      </c>
      <c r="G5" s="7">
        <v>3</v>
      </c>
      <c r="H5" s="2">
        <v>3.25</v>
      </c>
      <c r="I5" s="2"/>
      <c r="J5" s="8">
        <f>MIN(B5:H5)</f>
        <v>2.6</v>
      </c>
      <c r="K5" s="7">
        <f>MAX(B5:H5)</f>
        <v>4.8</v>
      </c>
      <c r="L5" s="7">
        <f>AVERAGE(B5:H5)</f>
        <v>3.4214285714285713</v>
      </c>
    </row>
    <row r="6" spans="1:12" ht="15">
      <c r="A6" s="1" t="s">
        <v>24</v>
      </c>
      <c r="B6" s="2">
        <v>11.1</v>
      </c>
      <c r="C6" s="2">
        <v>15.8</v>
      </c>
      <c r="D6" s="2">
        <v>20.2</v>
      </c>
      <c r="E6" s="2">
        <v>25.2</v>
      </c>
      <c r="F6" s="2">
        <v>20.8</v>
      </c>
      <c r="G6" s="2">
        <v>15.5</v>
      </c>
      <c r="H6" s="2">
        <v>13.9</v>
      </c>
      <c r="I6" s="2"/>
      <c r="J6" s="9">
        <f>MIN(B6:H6)</f>
        <v>11.1</v>
      </c>
      <c r="K6" s="10">
        <f>MAX(B6:H6)</f>
        <v>25.2</v>
      </c>
      <c r="L6" s="10">
        <f>AVERAGE(B6:H6)</f>
        <v>17.5</v>
      </c>
    </row>
    <row r="7" spans="1:12" ht="15">
      <c r="A7" s="1"/>
      <c r="B7" s="2"/>
      <c r="C7" s="2"/>
      <c r="D7" s="2"/>
      <c r="E7" s="2"/>
      <c r="F7" s="2"/>
      <c r="G7" s="2"/>
      <c r="H7" s="2"/>
      <c r="I7" s="2"/>
      <c r="J7" s="3"/>
      <c r="K7" s="2"/>
      <c r="L7" s="2"/>
    </row>
    <row r="8" spans="1:12" ht="15">
      <c r="A8" s="1" t="s">
        <v>25</v>
      </c>
      <c r="B8" s="2">
        <v>9.25</v>
      </c>
      <c r="C8" s="2">
        <v>9.45</v>
      </c>
      <c r="D8" s="10">
        <v>10</v>
      </c>
      <c r="E8" s="2">
        <v>12.4</v>
      </c>
      <c r="F8" s="2">
        <v>10.3</v>
      </c>
      <c r="G8" s="2">
        <v>9.8</v>
      </c>
      <c r="H8" s="2">
        <v>8.2</v>
      </c>
      <c r="I8" s="2"/>
      <c r="J8" s="9">
        <f>MIN(B8:H8)</f>
        <v>8.2</v>
      </c>
      <c r="K8" s="10">
        <f>MAX(B8:H8)</f>
        <v>12.4</v>
      </c>
      <c r="L8" s="10">
        <f>AVERAGE(B8:H8)</f>
        <v>9.914285714285715</v>
      </c>
    </row>
    <row r="9" spans="1:12" ht="15">
      <c r="A9" s="1" t="s">
        <v>26</v>
      </c>
      <c r="B9" s="2">
        <v>6.5</v>
      </c>
      <c r="C9" s="2">
        <v>11.2</v>
      </c>
      <c r="D9" s="10">
        <v>12</v>
      </c>
      <c r="E9" s="2">
        <v>10.4</v>
      </c>
      <c r="F9" s="2">
        <v>10.6</v>
      </c>
      <c r="G9" s="2">
        <v>13.7</v>
      </c>
      <c r="H9" s="10" t="s">
        <v>27</v>
      </c>
      <c r="I9" s="2"/>
      <c r="J9" s="9">
        <f>MIN(B9:G9)</f>
        <v>6.5</v>
      </c>
      <c r="K9" s="10">
        <f>MAX(B9:H9)</f>
        <v>13.7</v>
      </c>
      <c r="L9" s="10">
        <f>AVERAGE(B9:G9)</f>
        <v>10.733333333333334</v>
      </c>
    </row>
    <row r="10" spans="1:12" ht="15">
      <c r="A10" s="1"/>
      <c r="B10" s="2"/>
      <c r="C10" s="2"/>
      <c r="D10" s="2"/>
      <c r="E10" s="2"/>
      <c r="F10" s="2"/>
      <c r="G10" s="2"/>
      <c r="H10" s="2"/>
      <c r="I10" s="2"/>
      <c r="J10" s="3"/>
      <c r="K10" s="2"/>
      <c r="L10" s="2"/>
    </row>
    <row r="11" spans="1:12" ht="15">
      <c r="A11" s="1" t="s">
        <v>28</v>
      </c>
      <c r="B11" s="2">
        <v>8.8</v>
      </c>
      <c r="C11" s="2">
        <v>9.05</v>
      </c>
      <c r="D11" s="2">
        <v>9.6</v>
      </c>
      <c r="E11" s="10">
        <v>12</v>
      </c>
      <c r="F11" s="10">
        <v>9</v>
      </c>
      <c r="G11" s="10" t="s">
        <v>27</v>
      </c>
      <c r="H11" s="2">
        <v>7.8</v>
      </c>
      <c r="I11" s="2"/>
      <c r="J11" s="9">
        <f>MIN(B11:F11,H11)</f>
        <v>7.8</v>
      </c>
      <c r="K11" s="10">
        <f>MAX(B11:H11)</f>
        <v>12</v>
      </c>
      <c r="L11" s="10">
        <f>AVERAGE(B11,C11,E11,H11)</f>
        <v>9.4125</v>
      </c>
    </row>
    <row r="12" spans="1:12" ht="15">
      <c r="A12" s="1" t="s">
        <v>29</v>
      </c>
      <c r="B12" s="2">
        <v>6.5</v>
      </c>
      <c r="C12" s="2">
        <v>11.8</v>
      </c>
      <c r="D12" s="2" t="s">
        <v>30</v>
      </c>
      <c r="E12" s="2">
        <v>11.8</v>
      </c>
      <c r="F12" s="2" t="s">
        <v>31</v>
      </c>
      <c r="G12" s="10" t="s">
        <v>27</v>
      </c>
      <c r="H12" s="2">
        <v>13.3</v>
      </c>
      <c r="I12" s="2"/>
      <c r="J12" s="9">
        <f>MIN(B12:C12,E12,H12)</f>
        <v>6.5</v>
      </c>
      <c r="K12" s="10">
        <f>MAX(B12:H12)</f>
        <v>13.3</v>
      </c>
      <c r="L12" s="10">
        <f>AVERAGE(B12,C12,E12,H12)</f>
        <v>10.850000000000001</v>
      </c>
    </row>
    <row r="13" spans="1:12" ht="15">
      <c r="A13" s="1"/>
      <c r="B13" s="2"/>
      <c r="C13" s="2"/>
      <c r="D13" s="2"/>
      <c r="E13" s="2"/>
      <c r="F13" s="2"/>
      <c r="G13" s="2"/>
      <c r="H13" s="2"/>
      <c r="I13" s="2"/>
      <c r="J13" s="3"/>
      <c r="K13" s="2"/>
      <c r="L13" s="2"/>
    </row>
    <row r="14" spans="1:12" ht="15">
      <c r="A14" s="1" t="s">
        <v>32</v>
      </c>
      <c r="B14" s="2">
        <v>10.3</v>
      </c>
      <c r="C14" s="2">
        <v>4.44</v>
      </c>
      <c r="D14" s="2">
        <v>4.84</v>
      </c>
      <c r="E14" s="2">
        <v>1.64</v>
      </c>
      <c r="F14" s="2">
        <f>123*0.04</f>
        <v>4.92</v>
      </c>
      <c r="G14" s="10" t="s">
        <v>27</v>
      </c>
      <c r="H14" s="2">
        <v>9.24</v>
      </c>
      <c r="I14" s="2"/>
      <c r="J14" s="10" t="s">
        <v>27</v>
      </c>
      <c r="K14" s="10" t="s">
        <v>27</v>
      </c>
      <c r="L14" s="10" t="s">
        <v>27</v>
      </c>
    </row>
    <row r="15" spans="1:12" ht="15">
      <c r="A15" s="1" t="s">
        <v>33</v>
      </c>
      <c r="B15" s="2">
        <v>10.4</v>
      </c>
      <c r="C15" s="2">
        <v>4.24</v>
      </c>
      <c r="D15" s="2">
        <v>5.88</v>
      </c>
      <c r="E15" s="2">
        <v>0.52</v>
      </c>
      <c r="F15" s="2" t="s">
        <v>31</v>
      </c>
      <c r="G15" s="10" t="s">
        <v>27</v>
      </c>
      <c r="H15" s="2">
        <v>9.04</v>
      </c>
      <c r="I15" s="2"/>
      <c r="J15" s="10" t="s">
        <v>27</v>
      </c>
      <c r="K15" s="10" t="s">
        <v>27</v>
      </c>
      <c r="L15" s="10" t="s">
        <v>27</v>
      </c>
    </row>
    <row r="16" spans="1:12" ht="15.75">
      <c r="A16" s="1" t="s">
        <v>34</v>
      </c>
      <c r="B16" s="10">
        <f>AVERAGE(B14:B15)</f>
        <v>10.350000000000001</v>
      </c>
      <c r="C16" s="2">
        <f>AVERAGE(C14:C15)</f>
        <v>4.34</v>
      </c>
      <c r="D16" s="2">
        <f>AVERAGE(D14:D15)</f>
        <v>5.359999999999999</v>
      </c>
      <c r="E16" s="2">
        <f>AVERAGE(E14:E15)</f>
        <v>1.08</v>
      </c>
      <c r="F16" s="2">
        <f>123*0.04</f>
        <v>4.92</v>
      </c>
      <c r="G16" s="38"/>
      <c r="H16" s="2">
        <f>AVERAGE(H14:H15)</f>
        <v>9.14</v>
      </c>
      <c r="I16" s="2"/>
      <c r="J16" s="8">
        <f>MIN(B16:H16)</f>
        <v>1.08</v>
      </c>
      <c r="K16" s="10">
        <f>MAX(B16:H16)</f>
        <v>10.350000000000001</v>
      </c>
      <c r="L16" s="10">
        <f>AVERAGE(B16:F16,H16)</f>
        <v>5.865000000000001</v>
      </c>
    </row>
    <row r="17" spans="1:12" ht="15.75">
      <c r="A17" s="1"/>
      <c r="B17" s="2"/>
      <c r="C17" s="2"/>
      <c r="D17" s="10"/>
      <c r="E17" s="2"/>
      <c r="F17" s="2"/>
      <c r="G17" s="39"/>
      <c r="H17" s="2"/>
      <c r="I17" s="2"/>
      <c r="J17" s="3"/>
      <c r="K17" s="2"/>
      <c r="L17" s="2"/>
    </row>
    <row r="18" spans="1:12" ht="15">
      <c r="A18" s="1" t="s">
        <v>35</v>
      </c>
      <c r="B18" s="2"/>
      <c r="C18" s="2"/>
      <c r="D18" s="2"/>
      <c r="E18" s="2"/>
      <c r="F18" s="2"/>
      <c r="G18" s="2"/>
      <c r="H18" s="2"/>
      <c r="I18" s="2"/>
      <c r="J18" s="3"/>
      <c r="K18" s="2"/>
      <c r="L18" s="2"/>
    </row>
    <row r="19" spans="1:12" ht="15">
      <c r="A19" s="1" t="s">
        <v>36</v>
      </c>
      <c r="B19" s="10">
        <v>7.8</v>
      </c>
      <c r="C19" s="7">
        <v>9.15</v>
      </c>
      <c r="D19" s="10" t="s">
        <v>27</v>
      </c>
      <c r="E19" s="10" t="s">
        <v>27</v>
      </c>
      <c r="F19" s="10">
        <v>9</v>
      </c>
      <c r="G19" s="10">
        <v>9</v>
      </c>
      <c r="H19" s="10">
        <v>7</v>
      </c>
      <c r="I19" s="2"/>
      <c r="J19" s="9">
        <f>MIN(B19,C19,F19:H19)</f>
        <v>7</v>
      </c>
      <c r="K19" s="10">
        <f>MAX(B19:H19)</f>
        <v>9.15</v>
      </c>
      <c r="L19" s="10">
        <f>AVERAGE(B19:F19,H19)</f>
        <v>8.2375</v>
      </c>
    </row>
    <row r="20" spans="1:12" ht="15">
      <c r="A20" s="1" t="s">
        <v>37</v>
      </c>
      <c r="B20" s="2">
        <v>12.3</v>
      </c>
      <c r="C20" s="10" t="s">
        <v>27</v>
      </c>
      <c r="D20" s="2">
        <v>19.7</v>
      </c>
      <c r="E20" s="2">
        <v>23.4</v>
      </c>
      <c r="F20" s="10" t="s">
        <v>27</v>
      </c>
      <c r="G20" s="2">
        <v>14.5</v>
      </c>
      <c r="H20" s="2">
        <v>13.1</v>
      </c>
      <c r="I20" s="2"/>
      <c r="J20" s="9">
        <f>MIN(B20,D20,E20,G20:H20)</f>
        <v>12.3</v>
      </c>
      <c r="K20" s="10">
        <f>MAX(B20:H20)</f>
        <v>23.4</v>
      </c>
      <c r="L20" s="2">
        <f>AVERAGE(B20,D20,E20,G20,H20)</f>
        <v>16.6</v>
      </c>
    </row>
    <row r="21" spans="1:12" ht="15">
      <c r="A21" s="1" t="s">
        <v>38</v>
      </c>
      <c r="B21" s="2">
        <v>6.67</v>
      </c>
      <c r="C21" s="7">
        <v>6.54</v>
      </c>
      <c r="D21" s="7">
        <v>6.82</v>
      </c>
      <c r="E21" s="7">
        <v>6.87</v>
      </c>
      <c r="F21" s="7">
        <v>6.68</v>
      </c>
      <c r="G21" s="7">
        <v>6.9</v>
      </c>
      <c r="H21" s="2">
        <v>6.87</v>
      </c>
      <c r="I21" s="2"/>
      <c r="J21" s="10" t="s">
        <v>27</v>
      </c>
      <c r="K21" s="10" t="s">
        <v>27</v>
      </c>
      <c r="L21" s="10" t="s">
        <v>27</v>
      </c>
    </row>
    <row r="22" spans="1:12" ht="15">
      <c r="A22" s="1" t="s">
        <v>39</v>
      </c>
      <c r="B22" s="10" t="s">
        <v>27</v>
      </c>
      <c r="C22" s="7">
        <v>6.46</v>
      </c>
      <c r="D22" s="7">
        <v>6.76</v>
      </c>
      <c r="E22" s="7">
        <v>6.87</v>
      </c>
      <c r="F22" s="7">
        <v>6.66</v>
      </c>
      <c r="G22" s="7">
        <v>6.9</v>
      </c>
      <c r="H22" s="2">
        <v>6.92</v>
      </c>
      <c r="I22" s="2"/>
      <c r="J22" s="10" t="s">
        <v>27</v>
      </c>
      <c r="K22" s="10" t="s">
        <v>27</v>
      </c>
      <c r="L22" s="10" t="s">
        <v>27</v>
      </c>
    </row>
    <row r="23" spans="1:12" ht="15">
      <c r="A23" s="1" t="s">
        <v>9</v>
      </c>
      <c r="B23" s="2">
        <v>6.67</v>
      </c>
      <c r="C23" s="7">
        <f aca="true" t="shared" si="0" ref="C23:H23">AVERAGE(C21:C22)</f>
        <v>6.5</v>
      </c>
      <c r="D23" s="7">
        <f t="shared" si="0"/>
        <v>6.79</v>
      </c>
      <c r="E23" s="7">
        <f t="shared" si="0"/>
        <v>6.87</v>
      </c>
      <c r="F23" s="7">
        <f t="shared" si="0"/>
        <v>6.67</v>
      </c>
      <c r="G23" s="7">
        <f t="shared" si="0"/>
        <v>6.9</v>
      </c>
      <c r="H23" s="7">
        <f t="shared" si="0"/>
        <v>6.895</v>
      </c>
      <c r="I23" s="2"/>
      <c r="J23" s="8">
        <f>MIN(B23:H23)</f>
        <v>6.5</v>
      </c>
      <c r="K23" s="7">
        <f>MAX(B23:H23)</f>
        <v>6.9</v>
      </c>
      <c r="L23" s="7">
        <f>AVERAGE(B23,D23:G23)</f>
        <v>6.779999999999999</v>
      </c>
    </row>
    <row r="24" spans="1:12" ht="15">
      <c r="A24" s="1"/>
      <c r="B24" s="2"/>
      <c r="C24" s="2"/>
      <c r="D24" s="2"/>
      <c r="E24" s="2"/>
      <c r="F24" s="2"/>
      <c r="G24" s="2"/>
      <c r="H24" s="2"/>
      <c r="I24" s="2"/>
      <c r="J24" s="3"/>
      <c r="K24" s="2"/>
      <c r="L24" s="2"/>
    </row>
    <row r="25" spans="1:12" ht="15">
      <c r="A25" s="1"/>
      <c r="B25" s="2"/>
      <c r="C25" s="2"/>
      <c r="D25" s="2"/>
      <c r="E25" s="2"/>
      <c r="F25" s="2"/>
      <c r="G25" s="2"/>
      <c r="H25" s="2"/>
      <c r="I25" s="2"/>
      <c r="J25" s="3"/>
      <c r="K25" s="2"/>
      <c r="L25" s="2"/>
    </row>
    <row r="26" spans="1:12" ht="15">
      <c r="A26" s="1" t="s">
        <v>40</v>
      </c>
      <c r="B26" s="2">
        <v>7.5</v>
      </c>
      <c r="C26" s="2">
        <v>7.6</v>
      </c>
      <c r="D26" s="2">
        <v>10.1</v>
      </c>
      <c r="E26" s="2">
        <v>10.2</v>
      </c>
      <c r="F26" s="2">
        <v>16.3</v>
      </c>
      <c r="G26" s="2">
        <v>7.7</v>
      </c>
      <c r="H26" s="2">
        <v>8.9</v>
      </c>
      <c r="I26" s="2"/>
      <c r="J26" s="10" t="s">
        <v>27</v>
      </c>
      <c r="K26" s="10" t="s">
        <v>27</v>
      </c>
      <c r="L26" s="10" t="s">
        <v>27</v>
      </c>
    </row>
    <row r="27" spans="1:12" ht="15">
      <c r="A27" s="1" t="s">
        <v>41</v>
      </c>
      <c r="B27" s="2" t="s">
        <v>27</v>
      </c>
      <c r="C27" s="2">
        <v>7.8</v>
      </c>
      <c r="D27" s="2">
        <v>9.6</v>
      </c>
      <c r="E27" s="2">
        <v>10.1</v>
      </c>
      <c r="F27" s="2">
        <v>16.3</v>
      </c>
      <c r="G27" s="2">
        <v>7.8</v>
      </c>
      <c r="H27" s="2">
        <v>8.3</v>
      </c>
      <c r="I27" s="2"/>
      <c r="J27" s="10" t="s">
        <v>27</v>
      </c>
      <c r="K27" s="10" t="s">
        <v>27</v>
      </c>
      <c r="L27" s="10" t="s">
        <v>27</v>
      </c>
    </row>
    <row r="28" spans="1:12" ht="15">
      <c r="A28" s="1" t="s">
        <v>34</v>
      </c>
      <c r="B28" s="10">
        <v>7.5</v>
      </c>
      <c r="C28" s="10">
        <f aca="true" t="shared" si="1" ref="C28:H28">AVERAGE(C26:C27)</f>
        <v>7.699999999999999</v>
      </c>
      <c r="D28" s="10">
        <f t="shared" si="1"/>
        <v>9.85</v>
      </c>
      <c r="E28" s="10">
        <f t="shared" si="1"/>
        <v>10.149999999999999</v>
      </c>
      <c r="F28" s="10">
        <f t="shared" si="1"/>
        <v>16.3</v>
      </c>
      <c r="G28" s="10">
        <f t="shared" si="1"/>
        <v>7.75</v>
      </c>
      <c r="H28" s="10">
        <f t="shared" si="1"/>
        <v>8.600000000000001</v>
      </c>
      <c r="I28" s="2"/>
      <c r="J28" s="8">
        <f>MIN(B28:H28)</f>
        <v>7.5</v>
      </c>
      <c r="K28" s="7">
        <f>MAX(B28:H28)</f>
        <v>16.3</v>
      </c>
      <c r="L28" s="10">
        <f>AVERAGE(B28:H28)</f>
        <v>9.692857142857141</v>
      </c>
    </row>
    <row r="30" spans="1:2" ht="15">
      <c r="A30" s="1" t="s">
        <v>42</v>
      </c>
      <c r="B30" s="2">
        <v>8</v>
      </c>
    </row>
    <row r="31" ht="12.75">
      <c r="A31" t="s">
        <v>43</v>
      </c>
    </row>
  </sheetData>
  <printOptions gridLines="1" horizontalCentered="1"/>
  <pageMargins left="0.25" right="0" top="1" bottom="1" header="0.5" footer="0.5"/>
  <pageSetup fitToHeight="1" fitToWidth="1" orientation="landscape" scale="81" r:id="rId1"/>
  <headerFooter alignWithMargins="0">
    <oddHeader>&amp;C&amp;14 1994 Mass WWP Data for Lake Singletary</oddHeader>
    <oddFooter>&amp;Lkdn &amp;D&amp;CPage &amp;P of &amp;N&amp;R&amp;F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54"/>
  <sheetViews>
    <sheetView zoomScale="75" zoomScaleNormal="75" workbookViewId="0" topLeftCell="A1">
      <selection activeCell="B16" sqref="B16"/>
    </sheetView>
  </sheetViews>
  <sheetFormatPr defaultColWidth="9.140625" defaultRowHeight="12.75"/>
  <cols>
    <col min="1" max="1" width="40.00390625" style="47" bestFit="1" customWidth="1"/>
    <col min="2" max="5" width="12.00390625" style="50" customWidth="1"/>
    <col min="6" max="6" width="9.140625" style="50" customWidth="1"/>
    <col min="7" max="8" width="12.00390625" style="50" customWidth="1"/>
    <col min="9" max="9" width="10.28125" style="50" customWidth="1"/>
    <col min="10" max="12" width="10.421875" style="50" customWidth="1"/>
    <col min="13" max="16384" width="10.28125" style="50" customWidth="1"/>
  </cols>
  <sheetData>
    <row r="1" spans="2:12" ht="15">
      <c r="B1" s="48" t="s">
        <v>78</v>
      </c>
      <c r="C1" s="48" t="s">
        <v>79</v>
      </c>
      <c r="D1" s="48" t="s">
        <v>80</v>
      </c>
      <c r="E1" s="48" t="s">
        <v>81</v>
      </c>
      <c r="F1" s="48" t="s">
        <v>82</v>
      </c>
      <c r="G1" s="48" t="s">
        <v>83</v>
      </c>
      <c r="H1" s="48" t="s">
        <v>84</v>
      </c>
      <c r="I1" s="49"/>
      <c r="J1" s="49" t="s">
        <v>7</v>
      </c>
      <c r="K1" s="49" t="s">
        <v>8</v>
      </c>
      <c r="L1" s="49" t="s">
        <v>9</v>
      </c>
    </row>
    <row r="2" spans="1:12" s="54" customFormat="1" ht="12.75">
      <c r="A2" s="51" t="s">
        <v>10</v>
      </c>
      <c r="B2" s="52">
        <v>37744</v>
      </c>
      <c r="C2" s="52">
        <v>37759</v>
      </c>
      <c r="D2" s="52">
        <v>37800</v>
      </c>
      <c r="E2" s="52">
        <v>37821</v>
      </c>
      <c r="F2" s="52">
        <v>37864</v>
      </c>
      <c r="G2" s="52">
        <v>37884</v>
      </c>
      <c r="H2" s="52">
        <v>37920</v>
      </c>
      <c r="I2" s="53"/>
      <c r="J2" s="53"/>
      <c r="K2" s="53"/>
      <c r="L2" s="53"/>
    </row>
    <row r="3" spans="1:12" s="54" customFormat="1" ht="12.75">
      <c r="A3" s="55" t="s">
        <v>18</v>
      </c>
      <c r="B3" s="56">
        <v>0.3958333333333333</v>
      </c>
      <c r="C3" s="56">
        <v>0.375</v>
      </c>
      <c r="D3" s="56">
        <v>0.375</v>
      </c>
      <c r="E3" s="56">
        <v>0.4166666666666667</v>
      </c>
      <c r="F3" s="56">
        <v>0.4375</v>
      </c>
      <c r="G3" s="56">
        <v>0.375</v>
      </c>
      <c r="H3" s="56">
        <v>0.4583333333333333</v>
      </c>
      <c r="I3" s="53"/>
      <c r="J3" s="53"/>
      <c r="K3" s="53"/>
      <c r="L3" s="53"/>
    </row>
    <row r="4" spans="1:12" ht="15">
      <c r="A4" s="47" t="s">
        <v>25</v>
      </c>
      <c r="B4" s="57">
        <v>11</v>
      </c>
      <c r="C4" s="49">
        <v>10.4</v>
      </c>
      <c r="D4" s="57">
        <v>11</v>
      </c>
      <c r="E4" s="49">
        <v>10.4</v>
      </c>
      <c r="F4" s="49">
        <v>10.8</v>
      </c>
      <c r="G4" s="57">
        <v>9</v>
      </c>
      <c r="H4" s="49">
        <v>9</v>
      </c>
      <c r="I4" s="49"/>
      <c r="J4" s="57">
        <v>9</v>
      </c>
      <c r="K4" s="57">
        <v>11</v>
      </c>
      <c r="L4" s="57">
        <v>10.228571428571428</v>
      </c>
    </row>
    <row r="5" spans="1:12" ht="15">
      <c r="A5" s="47" t="s">
        <v>85</v>
      </c>
      <c r="B5" s="57">
        <v>6</v>
      </c>
      <c r="C5" s="57">
        <v>6</v>
      </c>
      <c r="D5" s="57">
        <v>6</v>
      </c>
      <c r="E5" s="57">
        <v>6</v>
      </c>
      <c r="F5" s="57">
        <v>6</v>
      </c>
      <c r="G5" s="57">
        <v>5</v>
      </c>
      <c r="H5" s="57">
        <v>4</v>
      </c>
      <c r="I5" s="49"/>
      <c r="J5" s="57">
        <v>4</v>
      </c>
      <c r="K5" s="57">
        <v>6</v>
      </c>
      <c r="L5" s="57">
        <v>5.571428571428571</v>
      </c>
    </row>
    <row r="6" spans="2:12" ht="15">
      <c r="B6" s="57"/>
      <c r="C6" s="57"/>
      <c r="D6" s="57"/>
      <c r="E6" s="57"/>
      <c r="F6" s="57"/>
      <c r="G6" s="57"/>
      <c r="H6" s="57"/>
      <c r="I6" s="49"/>
      <c r="J6" s="57"/>
      <c r="K6" s="57"/>
      <c r="L6" s="57"/>
    </row>
    <row r="7" spans="1:12" ht="15">
      <c r="A7" s="47" t="s">
        <v>86</v>
      </c>
      <c r="B7" s="58">
        <v>2.8</v>
      </c>
      <c r="C7" s="58">
        <v>3</v>
      </c>
      <c r="D7" s="58">
        <v>3.2</v>
      </c>
      <c r="E7" s="58">
        <v>3.99</v>
      </c>
      <c r="F7" s="57">
        <v>1.9</v>
      </c>
      <c r="G7" s="57">
        <v>2.8</v>
      </c>
      <c r="H7" s="57">
        <v>1.9</v>
      </c>
      <c r="I7" s="49"/>
      <c r="J7" s="57"/>
      <c r="K7" s="57"/>
      <c r="L7" s="57"/>
    </row>
    <row r="8" spans="1:12" ht="15">
      <c r="A8" s="47" t="s">
        <v>87</v>
      </c>
      <c r="B8" s="58">
        <v>3.1</v>
      </c>
      <c r="C8" s="58">
        <v>3</v>
      </c>
      <c r="D8" s="58">
        <v>3.1</v>
      </c>
      <c r="E8" s="58">
        <v>3.63</v>
      </c>
      <c r="F8" s="57">
        <v>2</v>
      </c>
      <c r="G8" s="57">
        <v>2.8</v>
      </c>
      <c r="H8" s="57">
        <v>1.9</v>
      </c>
      <c r="I8" s="49"/>
      <c r="J8" s="57"/>
      <c r="K8" s="57"/>
      <c r="L8" s="57"/>
    </row>
    <row r="9" spans="1:12" ht="15">
      <c r="A9" s="47" t="s">
        <v>88</v>
      </c>
      <c r="B9" s="58">
        <v>2.95</v>
      </c>
      <c r="C9" s="58">
        <v>3</v>
      </c>
      <c r="D9" s="58">
        <v>3.15</v>
      </c>
      <c r="E9" s="58">
        <v>3.81</v>
      </c>
      <c r="F9" s="58">
        <v>1.95</v>
      </c>
      <c r="G9" s="58">
        <v>2.8</v>
      </c>
      <c r="H9" s="58">
        <v>1.9</v>
      </c>
      <c r="I9" s="49"/>
      <c r="J9" s="57">
        <v>1.9</v>
      </c>
      <c r="K9" s="57">
        <v>3.81</v>
      </c>
      <c r="L9" s="57">
        <v>2.794285714285714</v>
      </c>
    </row>
    <row r="10" spans="1:12" ht="15">
      <c r="A10" s="47" t="s">
        <v>89</v>
      </c>
      <c r="B10" s="59">
        <v>0.1</v>
      </c>
      <c r="C10" s="59">
        <v>0</v>
      </c>
      <c r="D10" s="59">
        <v>0.03</v>
      </c>
      <c r="E10" s="59">
        <v>0.09</v>
      </c>
      <c r="F10" s="59">
        <v>0.05</v>
      </c>
      <c r="G10" s="59">
        <v>0</v>
      </c>
      <c r="H10" s="59">
        <v>0</v>
      </c>
      <c r="I10" s="49"/>
      <c r="J10" s="57"/>
      <c r="K10" s="57"/>
      <c r="L10" s="57"/>
    </row>
    <row r="11" spans="1:12" ht="15">
      <c r="A11" s="47" t="s">
        <v>90</v>
      </c>
      <c r="B11" s="49" t="s">
        <v>117</v>
      </c>
      <c r="C11" s="49" t="s">
        <v>117</v>
      </c>
      <c r="D11" s="49" t="s">
        <v>117</v>
      </c>
      <c r="E11" s="49" t="s">
        <v>117</v>
      </c>
      <c r="F11" s="49" t="s">
        <v>117</v>
      </c>
      <c r="G11" s="49" t="s">
        <v>117</v>
      </c>
      <c r="H11" s="49" t="s">
        <v>117</v>
      </c>
      <c r="I11" s="49"/>
      <c r="J11" s="57"/>
      <c r="K11" s="57"/>
      <c r="L11" s="57"/>
    </row>
    <row r="12" spans="2:12" ht="15">
      <c r="B12" s="57"/>
      <c r="C12" s="57"/>
      <c r="D12" s="57"/>
      <c r="E12" s="57"/>
      <c r="F12" s="57"/>
      <c r="G12" s="57"/>
      <c r="H12" s="57"/>
      <c r="I12" s="49"/>
      <c r="J12" s="57"/>
      <c r="K12" s="57"/>
      <c r="L12" s="57"/>
    </row>
    <row r="13" spans="1:12" ht="15">
      <c r="A13" s="47" t="s">
        <v>24</v>
      </c>
      <c r="B13" s="57">
        <v>12.5</v>
      </c>
      <c r="C13" s="57">
        <v>14.3</v>
      </c>
      <c r="D13" s="57">
        <v>25.4</v>
      </c>
      <c r="E13" s="57">
        <v>24.45</v>
      </c>
      <c r="F13" s="57">
        <v>23.6</v>
      </c>
      <c r="G13" s="57">
        <v>21.4</v>
      </c>
      <c r="H13" s="57">
        <v>11.4</v>
      </c>
      <c r="I13" s="49"/>
      <c r="J13" s="57">
        <v>11.4</v>
      </c>
      <c r="K13" s="57">
        <v>25.4</v>
      </c>
      <c r="L13" s="57">
        <v>19.00714285714286</v>
      </c>
    </row>
    <row r="14" spans="1:12" ht="15">
      <c r="A14" s="47" t="s">
        <v>91</v>
      </c>
      <c r="B14" s="57">
        <v>12</v>
      </c>
      <c r="C14" s="57">
        <v>13.8</v>
      </c>
      <c r="D14" s="57">
        <v>16.35</v>
      </c>
      <c r="E14" s="57">
        <v>15.75</v>
      </c>
      <c r="F14" s="57">
        <v>20.3</v>
      </c>
      <c r="G14" s="57">
        <v>21.3</v>
      </c>
      <c r="H14" s="57">
        <v>11.4</v>
      </c>
      <c r="I14" s="49"/>
      <c r="J14" s="57">
        <v>11.4</v>
      </c>
      <c r="K14" s="57">
        <v>21.3</v>
      </c>
      <c r="L14" s="57">
        <v>15.842857142857143</v>
      </c>
    </row>
    <row r="15" spans="1:12" ht="15">
      <c r="A15" s="47" t="s">
        <v>26</v>
      </c>
      <c r="B15" s="57">
        <v>9.8</v>
      </c>
      <c r="C15" s="57">
        <v>11</v>
      </c>
      <c r="D15" s="57">
        <v>12.1</v>
      </c>
      <c r="E15" s="57">
        <v>12.4</v>
      </c>
      <c r="F15" s="57">
        <v>12.3</v>
      </c>
      <c r="G15" s="57">
        <v>13.6</v>
      </c>
      <c r="H15" s="57">
        <v>11.3</v>
      </c>
      <c r="I15" s="49"/>
      <c r="J15" s="57">
        <v>9.8</v>
      </c>
      <c r="K15" s="57">
        <v>13.6</v>
      </c>
      <c r="L15" s="57">
        <v>11.785714285714283</v>
      </c>
    </row>
    <row r="16" spans="2:12" ht="15">
      <c r="B16" s="49"/>
      <c r="C16" s="49"/>
      <c r="D16" s="49"/>
      <c r="E16" s="49"/>
      <c r="F16" s="49"/>
      <c r="G16" s="49"/>
      <c r="H16" s="49"/>
      <c r="I16" s="49"/>
      <c r="J16" s="57"/>
      <c r="K16" s="57"/>
      <c r="L16" s="57"/>
    </row>
    <row r="17" spans="1:12" ht="15">
      <c r="A17" s="47" t="s">
        <v>92</v>
      </c>
      <c r="B17" s="57">
        <v>11.56</v>
      </c>
      <c r="C17" s="57">
        <v>10.35</v>
      </c>
      <c r="D17" s="58">
        <v>8.53</v>
      </c>
      <c r="E17" s="58">
        <v>8.24</v>
      </c>
      <c r="F17" s="58">
        <v>7.1</v>
      </c>
      <c r="G17" s="58">
        <v>7.8</v>
      </c>
      <c r="H17" s="58">
        <v>9.71</v>
      </c>
      <c r="I17" s="49"/>
      <c r="J17" s="58">
        <v>7.1</v>
      </c>
      <c r="K17" s="58">
        <v>11.56</v>
      </c>
      <c r="L17" s="58">
        <v>9.041428571428572</v>
      </c>
    </row>
    <row r="18" spans="1:12" ht="15">
      <c r="A18" s="47" t="s">
        <v>93</v>
      </c>
      <c r="B18" s="57">
        <v>11.55</v>
      </c>
      <c r="C18" s="57">
        <v>9.87</v>
      </c>
      <c r="D18" s="58">
        <v>6.27</v>
      </c>
      <c r="E18" s="58">
        <v>1.67</v>
      </c>
      <c r="F18" s="58">
        <v>1.5</v>
      </c>
      <c r="G18" s="58">
        <v>7.5</v>
      </c>
      <c r="H18" s="58">
        <v>9.75</v>
      </c>
      <c r="I18" s="49"/>
      <c r="J18" s="58">
        <v>1.5</v>
      </c>
      <c r="K18" s="58">
        <v>11.55</v>
      </c>
      <c r="L18" s="58">
        <v>6.872857142857143</v>
      </c>
    </row>
    <row r="19" spans="1:12" ht="15">
      <c r="A19" s="47" t="s">
        <v>94</v>
      </c>
      <c r="B19" s="57">
        <v>4.7</v>
      </c>
      <c r="C19" s="57">
        <v>1.98</v>
      </c>
      <c r="D19" s="58">
        <v>0.21</v>
      </c>
      <c r="E19" s="58">
        <v>0.2</v>
      </c>
      <c r="F19" s="58">
        <v>0.18</v>
      </c>
      <c r="G19" s="58">
        <v>0.26</v>
      </c>
      <c r="H19" s="58">
        <v>9.66</v>
      </c>
      <c r="I19" s="49"/>
      <c r="J19" s="57">
        <v>0.18</v>
      </c>
      <c r="K19" s="57">
        <v>9.66</v>
      </c>
      <c r="L19" s="57">
        <v>2.4557142857142855</v>
      </c>
    </row>
    <row r="20" spans="2:12" ht="15">
      <c r="B20" s="58"/>
      <c r="C20" s="58"/>
      <c r="D20" s="58"/>
      <c r="E20" s="58"/>
      <c r="F20" s="49"/>
      <c r="G20" s="49"/>
      <c r="H20" s="49"/>
      <c r="I20" s="49"/>
      <c r="J20" s="49"/>
      <c r="K20" s="49"/>
      <c r="L20" s="49"/>
    </row>
    <row r="21" spans="1:12" ht="15">
      <c r="A21" s="47" t="s">
        <v>100</v>
      </c>
      <c r="B21" s="58">
        <v>7.68</v>
      </c>
      <c r="C21" s="58">
        <v>7.55</v>
      </c>
      <c r="D21" s="58">
        <v>7.53</v>
      </c>
      <c r="E21" s="58">
        <v>7.61</v>
      </c>
      <c r="F21" s="58">
        <v>7.16</v>
      </c>
      <c r="G21" s="58">
        <v>7.2</v>
      </c>
      <c r="H21" s="58">
        <v>7.29</v>
      </c>
      <c r="I21" s="49"/>
      <c r="J21" s="49" t="s">
        <v>27</v>
      </c>
      <c r="K21" s="49" t="s">
        <v>27</v>
      </c>
      <c r="L21" s="49" t="s">
        <v>27</v>
      </c>
    </row>
    <row r="22" spans="1:12" ht="15">
      <c r="A22" s="47" t="s">
        <v>101</v>
      </c>
      <c r="B22" s="58">
        <v>7.7</v>
      </c>
      <c r="C22" s="58">
        <v>7.58</v>
      </c>
      <c r="D22" s="58">
        <v>7.55</v>
      </c>
      <c r="E22" s="58">
        <v>7.65</v>
      </c>
      <c r="F22" s="58">
        <v>7.2</v>
      </c>
      <c r="G22" s="58">
        <v>7.23</v>
      </c>
      <c r="H22" s="58">
        <v>7.28</v>
      </c>
      <c r="I22" s="49"/>
      <c r="J22" s="49" t="s">
        <v>27</v>
      </c>
      <c r="K22" s="49" t="s">
        <v>27</v>
      </c>
      <c r="L22" s="49" t="s">
        <v>27</v>
      </c>
    </row>
    <row r="23" spans="1:12" ht="15">
      <c r="A23" s="47" t="s">
        <v>102</v>
      </c>
      <c r="B23" s="58">
        <v>7.69</v>
      </c>
      <c r="C23" s="58">
        <v>7.565</v>
      </c>
      <c r="D23" s="58">
        <v>7.54</v>
      </c>
      <c r="E23" s="58">
        <v>7.63</v>
      </c>
      <c r="F23" s="58">
        <v>7.18</v>
      </c>
      <c r="G23" s="58">
        <v>7.215</v>
      </c>
      <c r="H23" s="58">
        <v>7.285</v>
      </c>
      <c r="I23" s="49"/>
      <c r="J23" s="58">
        <v>7.18</v>
      </c>
      <c r="K23" s="58">
        <v>7.69</v>
      </c>
      <c r="L23" s="58">
        <v>7.443571428571427</v>
      </c>
    </row>
    <row r="24" spans="1:12" ht="15">
      <c r="A24" s="47" t="s">
        <v>89</v>
      </c>
      <c r="B24" s="46">
        <v>-0.020000000000000462</v>
      </c>
      <c r="C24" s="46">
        <v>-0.03000000000000025</v>
      </c>
      <c r="D24" s="46">
        <v>-0.019999999999999574</v>
      </c>
      <c r="E24" s="46">
        <v>-0.04</v>
      </c>
      <c r="F24" s="46">
        <v>-0.04</v>
      </c>
      <c r="G24" s="46">
        <v>-0.03000000000000025</v>
      </c>
      <c r="H24" s="46">
        <v>0.009999999999999787</v>
      </c>
      <c r="I24" s="49"/>
      <c r="J24" s="49"/>
      <c r="K24" s="49"/>
      <c r="L24" s="49"/>
    </row>
    <row r="25" spans="1:12" ht="15">
      <c r="A25" s="47" t="s">
        <v>95</v>
      </c>
      <c r="B25" s="60" t="s">
        <v>117</v>
      </c>
      <c r="C25" s="60" t="s">
        <v>117</v>
      </c>
      <c r="D25" s="60" t="s">
        <v>117</v>
      </c>
      <c r="E25" s="60" t="s">
        <v>117</v>
      </c>
      <c r="F25" s="60" t="s">
        <v>117</v>
      </c>
      <c r="G25" s="60" t="s">
        <v>117</v>
      </c>
      <c r="H25" s="60" t="s">
        <v>117</v>
      </c>
      <c r="I25" s="49"/>
      <c r="J25" s="49"/>
      <c r="K25" s="49"/>
      <c r="L25" s="49"/>
    </row>
    <row r="26" spans="2:12" ht="15"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</row>
    <row r="27" spans="1:12" ht="15">
      <c r="A27" s="47" t="s">
        <v>103</v>
      </c>
      <c r="B27" s="58">
        <v>8.95</v>
      </c>
      <c r="C27" s="57">
        <v>10</v>
      </c>
      <c r="D27" s="57">
        <v>10.3</v>
      </c>
      <c r="E27" s="57">
        <v>10.4</v>
      </c>
      <c r="F27" s="57">
        <v>11.1</v>
      </c>
      <c r="G27" s="57">
        <v>10.8</v>
      </c>
      <c r="H27" s="57">
        <v>12.4</v>
      </c>
      <c r="I27" s="49"/>
      <c r="J27" s="49" t="s">
        <v>27</v>
      </c>
      <c r="K27" s="49" t="s">
        <v>27</v>
      </c>
      <c r="L27" s="49" t="s">
        <v>27</v>
      </c>
    </row>
    <row r="28" spans="1:12" ht="15">
      <c r="A28" s="47" t="s">
        <v>104</v>
      </c>
      <c r="B28" s="58">
        <v>8.75</v>
      </c>
      <c r="C28" s="57">
        <v>10</v>
      </c>
      <c r="D28" s="57">
        <v>9.7</v>
      </c>
      <c r="E28" s="57">
        <v>10.1</v>
      </c>
      <c r="F28" s="57">
        <v>10.5</v>
      </c>
      <c r="G28" s="57">
        <v>10.7</v>
      </c>
      <c r="H28" s="57">
        <v>12.7</v>
      </c>
      <c r="I28" s="49"/>
      <c r="J28" s="49" t="s">
        <v>27</v>
      </c>
      <c r="K28" s="49" t="s">
        <v>27</v>
      </c>
      <c r="L28" s="49" t="s">
        <v>27</v>
      </c>
    </row>
    <row r="29" spans="1:12" ht="15">
      <c r="A29" s="47" t="s">
        <v>105</v>
      </c>
      <c r="B29" s="58">
        <v>8.85</v>
      </c>
      <c r="C29" s="57">
        <v>10</v>
      </c>
      <c r="D29" s="57">
        <v>10</v>
      </c>
      <c r="E29" s="57">
        <v>10.25</v>
      </c>
      <c r="F29" s="57">
        <v>10.8</v>
      </c>
      <c r="G29" s="57">
        <v>10.75</v>
      </c>
      <c r="H29" s="57">
        <v>12.55</v>
      </c>
      <c r="I29" s="49"/>
      <c r="J29" s="57">
        <v>8.85</v>
      </c>
      <c r="K29" s="57">
        <v>12.55</v>
      </c>
      <c r="L29" s="57">
        <v>10.457142857142857</v>
      </c>
    </row>
    <row r="30" spans="1:12" ht="15">
      <c r="A30" s="47" t="s">
        <v>89</v>
      </c>
      <c r="B30" s="46">
        <v>0.20000000000000107</v>
      </c>
      <c r="C30" s="61">
        <v>0</v>
      </c>
      <c r="D30" s="61">
        <v>0.6</v>
      </c>
      <c r="E30" s="61">
        <v>0.29999999999999893</v>
      </c>
      <c r="F30" s="61">
        <v>0.6000000000000014</v>
      </c>
      <c r="G30" s="61">
        <v>0.09999999999999964</v>
      </c>
      <c r="H30" s="61">
        <v>-0.3000000000000007</v>
      </c>
      <c r="I30" s="49"/>
      <c r="J30" s="57"/>
      <c r="K30" s="57"/>
      <c r="L30" s="57"/>
    </row>
    <row r="31" spans="1:12" ht="15">
      <c r="A31" s="47" t="s">
        <v>98</v>
      </c>
      <c r="B31" s="60" t="s">
        <v>117</v>
      </c>
      <c r="C31" s="60" t="s">
        <v>117</v>
      </c>
      <c r="D31" s="60" t="s">
        <v>117</v>
      </c>
      <c r="E31" s="60" t="s">
        <v>117</v>
      </c>
      <c r="F31" s="60" t="s">
        <v>117</v>
      </c>
      <c r="G31" s="60" t="s">
        <v>117</v>
      </c>
      <c r="H31" s="60" t="s">
        <v>117</v>
      </c>
      <c r="I31" s="49"/>
      <c r="J31" s="49"/>
      <c r="K31" s="49"/>
      <c r="L31" s="49"/>
    </row>
    <row r="32" spans="2:12" ht="15"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</row>
    <row r="33" spans="1:12" ht="15">
      <c r="A33" s="47" t="s">
        <v>106</v>
      </c>
      <c r="B33" s="49">
        <v>14.9</v>
      </c>
      <c r="C33" s="49">
        <v>7.5</v>
      </c>
      <c r="D33" s="49"/>
      <c r="E33" s="49">
        <v>5.5</v>
      </c>
      <c r="F33" s="49">
        <v>11.8</v>
      </c>
      <c r="G33" s="49">
        <v>13.8</v>
      </c>
      <c r="H33" s="49">
        <v>17.3</v>
      </c>
      <c r="I33" s="49"/>
      <c r="J33" s="57">
        <v>5.5</v>
      </c>
      <c r="K33" s="57">
        <v>17.3</v>
      </c>
      <c r="L33" s="57">
        <v>11.8</v>
      </c>
    </row>
    <row r="34" spans="1:12" ht="15">
      <c r="A34" s="47" t="s">
        <v>107</v>
      </c>
      <c r="B34" s="49">
        <v>740</v>
      </c>
      <c r="C34" s="49">
        <v>1000</v>
      </c>
      <c r="D34" s="49">
        <v>1500</v>
      </c>
      <c r="E34" s="49">
        <v>1500</v>
      </c>
      <c r="F34" s="49">
        <v>1000</v>
      </c>
      <c r="G34" s="49">
        <v>1000</v>
      </c>
      <c r="H34" s="49">
        <v>1500</v>
      </c>
      <c r="I34" s="49"/>
      <c r="J34" s="49"/>
      <c r="K34" s="49"/>
      <c r="L34" s="49"/>
    </row>
    <row r="35" spans="1:12" ht="15">
      <c r="A35" s="47" t="s">
        <v>108</v>
      </c>
      <c r="B35" s="49" t="s">
        <v>27</v>
      </c>
      <c r="C35" s="49" t="s">
        <v>27</v>
      </c>
      <c r="D35" s="49"/>
      <c r="E35" s="49" t="s">
        <v>27</v>
      </c>
      <c r="F35" s="49" t="s">
        <v>27</v>
      </c>
      <c r="G35" s="49" t="s">
        <v>27</v>
      </c>
      <c r="H35" s="49" t="s">
        <v>27</v>
      </c>
      <c r="I35" s="49"/>
      <c r="J35" s="49"/>
      <c r="K35" s="49"/>
      <c r="L35" s="49"/>
    </row>
    <row r="36" spans="1:12" ht="15">
      <c r="A36" s="47" t="s">
        <v>89</v>
      </c>
      <c r="B36" s="49" t="s">
        <v>27</v>
      </c>
      <c r="C36" s="49" t="s">
        <v>27</v>
      </c>
      <c r="D36" s="46">
        <v>0</v>
      </c>
      <c r="E36" s="49" t="s">
        <v>27</v>
      </c>
      <c r="F36" s="49" t="s">
        <v>27</v>
      </c>
      <c r="G36" s="49" t="s">
        <v>27</v>
      </c>
      <c r="H36" s="49" t="s">
        <v>27</v>
      </c>
      <c r="I36" s="49"/>
      <c r="J36" s="49"/>
      <c r="K36" s="49"/>
      <c r="L36" s="49"/>
    </row>
    <row r="37" spans="1:12" ht="15">
      <c r="A37" s="47" t="s">
        <v>109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</row>
    <row r="38" spans="2:12" ht="15"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</row>
    <row r="39" spans="1:12" ht="15">
      <c r="A39" s="47" t="s">
        <v>42</v>
      </c>
      <c r="B39" s="49"/>
      <c r="C39" s="49"/>
      <c r="D39" s="49"/>
      <c r="E39" s="49"/>
      <c r="F39" s="49"/>
      <c r="G39" s="49"/>
      <c r="H39" s="49"/>
      <c r="I39" s="49"/>
      <c r="J39" s="62"/>
      <c r="K39" s="62"/>
      <c r="L39" s="62"/>
    </row>
    <row r="40" spans="1:12" ht="15">
      <c r="A40" s="47" t="s">
        <v>65</v>
      </c>
      <c r="B40" s="49">
        <v>16</v>
      </c>
      <c r="C40" s="49">
        <v>11</v>
      </c>
      <c r="D40" s="49">
        <v>12</v>
      </c>
      <c r="E40" s="49">
        <v>12</v>
      </c>
      <c r="F40" s="49">
        <v>20</v>
      </c>
      <c r="G40" s="49">
        <v>19</v>
      </c>
      <c r="H40" s="49">
        <v>21</v>
      </c>
      <c r="J40" s="63">
        <v>11</v>
      </c>
      <c r="K40" s="63">
        <v>21</v>
      </c>
      <c r="L40" s="63">
        <v>15.857142857142858</v>
      </c>
    </row>
    <row r="41" spans="1:12" ht="15">
      <c r="A41" s="47" t="s">
        <v>67</v>
      </c>
      <c r="B41" s="49" t="s">
        <v>27</v>
      </c>
      <c r="C41" s="49" t="s">
        <v>27</v>
      </c>
      <c r="D41" s="49" t="s">
        <v>27</v>
      </c>
      <c r="E41" s="49" t="s">
        <v>27</v>
      </c>
      <c r="F41" s="49" t="s">
        <v>27</v>
      </c>
      <c r="G41" s="49" t="s">
        <v>27</v>
      </c>
      <c r="H41" s="49"/>
      <c r="J41" s="63" t="s">
        <v>27</v>
      </c>
      <c r="K41" s="63" t="s">
        <v>27</v>
      </c>
      <c r="L41" s="63" t="s">
        <v>27</v>
      </c>
    </row>
    <row r="42" spans="1:12" ht="15">
      <c r="A42" s="47" t="s">
        <v>68</v>
      </c>
      <c r="B42" s="49">
        <v>25</v>
      </c>
      <c r="C42" s="49">
        <v>10</v>
      </c>
      <c r="D42" s="49">
        <v>7</v>
      </c>
      <c r="E42" s="49">
        <v>4</v>
      </c>
      <c r="F42" s="49">
        <v>5</v>
      </c>
      <c r="G42" s="49">
        <v>4</v>
      </c>
      <c r="H42" s="49">
        <v>19</v>
      </c>
      <c r="J42" s="63">
        <v>4</v>
      </c>
      <c r="K42" s="63">
        <v>25</v>
      </c>
      <c r="L42" s="63">
        <v>10.571428571428571</v>
      </c>
    </row>
    <row r="43" spans="1:12" ht="15">
      <c r="A43" s="47" t="s">
        <v>69</v>
      </c>
      <c r="B43" s="49">
        <v>11</v>
      </c>
      <c r="C43" s="49">
        <v>4</v>
      </c>
      <c r="D43" s="49">
        <v>7</v>
      </c>
      <c r="E43" s="49">
        <v>6</v>
      </c>
      <c r="F43" s="49">
        <v>8</v>
      </c>
      <c r="G43" s="49">
        <v>15</v>
      </c>
      <c r="H43" s="49">
        <v>9</v>
      </c>
      <c r="J43" s="63">
        <v>4</v>
      </c>
      <c r="K43" s="63">
        <v>15</v>
      </c>
      <c r="L43" s="63">
        <v>8.571428571428571</v>
      </c>
    </row>
    <row r="44" spans="1:12" ht="15">
      <c r="A44" s="47" t="s">
        <v>70</v>
      </c>
      <c r="B44" s="49" t="s">
        <v>27</v>
      </c>
      <c r="C44" s="49" t="s">
        <v>27</v>
      </c>
      <c r="D44" s="49" t="s">
        <v>27</v>
      </c>
      <c r="E44" s="49" t="s">
        <v>27</v>
      </c>
      <c r="F44" s="49" t="s">
        <v>27</v>
      </c>
      <c r="G44" s="49" t="s">
        <v>27</v>
      </c>
      <c r="H44" s="49"/>
      <c r="J44" s="63" t="s">
        <v>27</v>
      </c>
      <c r="K44" s="63" t="s">
        <v>27</v>
      </c>
      <c r="L44" s="63" t="s">
        <v>27</v>
      </c>
    </row>
    <row r="45" spans="1:12" ht="15">
      <c r="A45" s="47" t="s">
        <v>73</v>
      </c>
      <c r="B45" s="49">
        <v>14</v>
      </c>
      <c r="C45" s="49">
        <v>6</v>
      </c>
      <c r="D45" s="49">
        <v>11</v>
      </c>
      <c r="E45" s="49">
        <v>11</v>
      </c>
      <c r="F45" s="49">
        <v>7</v>
      </c>
      <c r="G45" s="49">
        <v>20</v>
      </c>
      <c r="H45" s="49">
        <v>18</v>
      </c>
      <c r="J45" s="63">
        <v>6</v>
      </c>
      <c r="K45" s="63">
        <v>20</v>
      </c>
      <c r="L45" s="63">
        <v>12.428571428571429</v>
      </c>
    </row>
    <row r="46" spans="1:12" ht="15">
      <c r="A46" s="47" t="s">
        <v>74</v>
      </c>
      <c r="B46" s="49">
        <v>13</v>
      </c>
      <c r="C46" s="49">
        <v>6</v>
      </c>
      <c r="D46" s="49">
        <v>14</v>
      </c>
      <c r="E46" s="49">
        <v>5</v>
      </c>
      <c r="F46" s="49">
        <v>7</v>
      </c>
      <c r="G46" s="49">
        <v>12</v>
      </c>
      <c r="H46" s="49">
        <v>7</v>
      </c>
      <c r="J46" s="63">
        <v>5</v>
      </c>
      <c r="K46" s="63">
        <v>14</v>
      </c>
      <c r="L46" s="63">
        <v>9.142857142857142</v>
      </c>
    </row>
    <row r="47" spans="10:12" ht="15">
      <c r="J47" s="57"/>
      <c r="K47" s="57"/>
      <c r="L47" s="57"/>
    </row>
    <row r="48" spans="1:12" ht="15">
      <c r="A48" s="47" t="s">
        <v>110</v>
      </c>
      <c r="B48" s="49" t="s">
        <v>111</v>
      </c>
      <c r="C48" s="49" t="s">
        <v>27</v>
      </c>
      <c r="D48" s="49" t="s">
        <v>27</v>
      </c>
      <c r="E48" s="49" t="s">
        <v>112</v>
      </c>
      <c r="F48" s="49" t="s">
        <v>113</v>
      </c>
      <c r="G48" s="49" t="s">
        <v>27</v>
      </c>
      <c r="H48" s="49" t="s">
        <v>114</v>
      </c>
      <c r="J48" s="57"/>
      <c r="K48" s="57"/>
      <c r="L48" s="57"/>
    </row>
    <row r="49" spans="1:12" ht="15">
      <c r="A49" s="47" t="s">
        <v>115</v>
      </c>
      <c r="B49" s="49">
        <v>14</v>
      </c>
      <c r="C49" s="49" t="s">
        <v>27</v>
      </c>
      <c r="D49" s="49" t="s">
        <v>27</v>
      </c>
      <c r="E49" s="49">
        <v>12</v>
      </c>
      <c r="F49" s="49">
        <v>5</v>
      </c>
      <c r="G49" s="49" t="s">
        <v>27</v>
      </c>
      <c r="H49" s="49">
        <v>8</v>
      </c>
      <c r="J49" s="57"/>
      <c r="K49" s="57"/>
      <c r="L49" s="57"/>
    </row>
    <row r="50" spans="1:12" ht="15">
      <c r="A50" s="47" t="s">
        <v>89</v>
      </c>
      <c r="B50" s="64">
        <v>-3</v>
      </c>
      <c r="C50" s="49" t="s">
        <v>27</v>
      </c>
      <c r="D50" s="49" t="s">
        <v>27</v>
      </c>
      <c r="E50" s="64">
        <v>0</v>
      </c>
      <c r="F50" s="64">
        <v>0</v>
      </c>
      <c r="G50" s="49" t="s">
        <v>27</v>
      </c>
      <c r="H50" s="64">
        <v>-1</v>
      </c>
      <c r="J50" s="57"/>
      <c r="K50" s="57"/>
      <c r="L50" s="57"/>
    </row>
    <row r="51" spans="1:8" ht="15">
      <c r="A51" s="47" t="s">
        <v>116</v>
      </c>
      <c r="B51" s="60" t="s">
        <v>117</v>
      </c>
      <c r="C51" s="60"/>
      <c r="D51" s="60"/>
      <c r="E51" s="60" t="s">
        <v>117</v>
      </c>
      <c r="F51" s="60" t="s">
        <v>117</v>
      </c>
      <c r="G51" s="65"/>
      <c r="H51" s="60" t="s">
        <v>117</v>
      </c>
    </row>
    <row r="52" spans="2:8" ht="15">
      <c r="B52" s="65"/>
      <c r="C52" s="65"/>
      <c r="D52" s="65"/>
      <c r="E52" s="65"/>
      <c r="F52" s="65"/>
      <c r="G52" s="65"/>
      <c r="H52" s="65"/>
    </row>
    <row r="53" spans="2:8" ht="15">
      <c r="B53" s="65"/>
      <c r="C53" s="65"/>
      <c r="D53" s="65"/>
      <c r="E53" s="65"/>
      <c r="F53" s="65"/>
      <c r="G53" s="65"/>
      <c r="H53" s="65"/>
    </row>
    <row r="54" spans="2:8" ht="15">
      <c r="B54" s="65"/>
      <c r="C54" s="65"/>
      <c r="D54" s="65"/>
      <c r="E54" s="65"/>
      <c r="F54" s="65"/>
      <c r="G54" s="65"/>
      <c r="H54" s="65"/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6"/>
  <sheetViews>
    <sheetView zoomScale="75" zoomScaleNormal="75" workbookViewId="0" topLeftCell="A1">
      <selection activeCell="N7" sqref="N7"/>
    </sheetView>
  </sheetViews>
  <sheetFormatPr defaultColWidth="9.140625" defaultRowHeight="12.75"/>
  <cols>
    <col min="1" max="1" width="40.00390625" style="47" bestFit="1" customWidth="1"/>
    <col min="2" max="5" width="12.00390625" style="50" customWidth="1"/>
    <col min="6" max="6" width="10.00390625" style="50" bestFit="1" customWidth="1"/>
    <col min="7" max="8" width="12.00390625" style="50" customWidth="1"/>
    <col min="9" max="9" width="10.28125" style="50" customWidth="1"/>
    <col min="10" max="12" width="10.421875" style="50" customWidth="1"/>
    <col min="13" max="14" width="10.28125" style="50" customWidth="1"/>
    <col min="15" max="15" width="13.57421875" style="50" customWidth="1"/>
    <col min="16" max="16" width="12.140625" style="50" bestFit="1" customWidth="1"/>
    <col min="17" max="16384" width="10.28125" style="50" customWidth="1"/>
  </cols>
  <sheetData>
    <row r="1" spans="2:12" ht="15">
      <c r="B1" s="48" t="s">
        <v>78</v>
      </c>
      <c r="C1" s="48" t="s">
        <v>79</v>
      </c>
      <c r="D1" s="48" t="s">
        <v>80</v>
      </c>
      <c r="E1" s="48" t="s">
        <v>81</v>
      </c>
      <c r="F1" s="48" t="s">
        <v>82</v>
      </c>
      <c r="G1" s="48" t="s">
        <v>83</v>
      </c>
      <c r="H1" s="48" t="s">
        <v>84</v>
      </c>
      <c r="I1" s="49"/>
      <c r="J1" s="49" t="s">
        <v>7</v>
      </c>
      <c r="K1" s="49" t="s">
        <v>8</v>
      </c>
      <c r="L1" s="49" t="s">
        <v>9</v>
      </c>
    </row>
    <row r="2" spans="1:14" s="54" customFormat="1" ht="12.75">
      <c r="A2" s="51" t="s">
        <v>10</v>
      </c>
      <c r="B2" s="52">
        <v>38102</v>
      </c>
      <c r="C2" s="52">
        <v>38130</v>
      </c>
      <c r="D2" s="52">
        <v>38164</v>
      </c>
      <c r="E2" s="52">
        <v>38200</v>
      </c>
      <c r="F2" s="52">
        <v>38227</v>
      </c>
      <c r="G2" s="52">
        <v>38249</v>
      </c>
      <c r="H2" s="52">
        <v>38283</v>
      </c>
      <c r="I2" s="53"/>
      <c r="J2" s="53"/>
      <c r="K2" s="53"/>
      <c r="L2" s="53"/>
      <c r="N2" s="66"/>
    </row>
    <row r="3" spans="1:12" s="54" customFormat="1" ht="12.75">
      <c r="A3" s="55" t="s">
        <v>18</v>
      </c>
      <c r="B3" s="56">
        <v>0.5625</v>
      </c>
      <c r="C3" s="56">
        <v>0.65625</v>
      </c>
      <c r="D3" s="56">
        <v>0.375</v>
      </c>
      <c r="E3" s="56">
        <v>0.4791666666666667</v>
      </c>
      <c r="F3" s="56">
        <v>0.375</v>
      </c>
      <c r="G3" s="56">
        <v>0.375</v>
      </c>
      <c r="H3" s="56">
        <v>0.5416666666666666</v>
      </c>
      <c r="I3" s="53"/>
      <c r="J3" s="53"/>
      <c r="K3" s="53"/>
      <c r="L3" s="53"/>
    </row>
    <row r="4" spans="1:12" ht="15">
      <c r="A4" s="47" t="s">
        <v>25</v>
      </c>
      <c r="B4" s="57">
        <v>11</v>
      </c>
      <c r="C4" s="49">
        <v>10.4</v>
      </c>
      <c r="D4" s="57">
        <v>10</v>
      </c>
      <c r="E4" s="49">
        <v>9.6</v>
      </c>
      <c r="F4" s="49">
        <v>11</v>
      </c>
      <c r="G4" s="57">
        <v>11</v>
      </c>
      <c r="H4" s="49">
        <v>10</v>
      </c>
      <c r="I4" s="49"/>
      <c r="J4" s="57">
        <v>9.6</v>
      </c>
      <c r="K4" s="57">
        <v>11</v>
      </c>
      <c r="L4" s="57">
        <v>10.428571428571429</v>
      </c>
    </row>
    <row r="5" spans="1:12" ht="15">
      <c r="A5" s="47" t="s">
        <v>85</v>
      </c>
      <c r="B5" s="57">
        <v>5</v>
      </c>
      <c r="C5" s="57">
        <v>5</v>
      </c>
      <c r="D5" s="57">
        <v>5</v>
      </c>
      <c r="E5" s="57">
        <v>5</v>
      </c>
      <c r="F5" s="57">
        <v>5</v>
      </c>
      <c r="G5" s="57">
        <v>5</v>
      </c>
      <c r="H5" s="57">
        <v>5</v>
      </c>
      <c r="I5" s="49"/>
      <c r="J5" s="57">
        <v>5</v>
      </c>
      <c r="K5" s="57">
        <v>5</v>
      </c>
      <c r="L5" s="57">
        <v>5</v>
      </c>
    </row>
    <row r="6" spans="2:12" ht="15">
      <c r="B6" s="57"/>
      <c r="C6" s="57"/>
      <c r="D6" s="57"/>
      <c r="E6" s="57"/>
      <c r="F6" s="57"/>
      <c r="G6" s="57"/>
      <c r="H6" s="57"/>
      <c r="I6" s="49"/>
      <c r="J6" s="57"/>
      <c r="K6" s="57"/>
      <c r="L6" s="57"/>
    </row>
    <row r="7" spans="1:12" ht="15">
      <c r="A7" s="47" t="s">
        <v>86</v>
      </c>
      <c r="B7" s="58">
        <v>1.8</v>
      </c>
      <c r="C7" s="58">
        <v>3.5</v>
      </c>
      <c r="D7" s="58">
        <v>4</v>
      </c>
      <c r="E7" s="58">
        <v>4.1</v>
      </c>
      <c r="F7" s="57">
        <v>2.7</v>
      </c>
      <c r="G7" s="57">
        <v>2.6</v>
      </c>
      <c r="H7" s="57">
        <v>2.7</v>
      </c>
      <c r="I7" s="49"/>
      <c r="J7" s="57"/>
      <c r="K7" s="57"/>
      <c r="L7" s="57"/>
    </row>
    <row r="8" spans="1:12" ht="15">
      <c r="A8" s="47" t="s">
        <v>87</v>
      </c>
      <c r="B8" s="58">
        <v>1.8</v>
      </c>
      <c r="C8" s="58">
        <v>3.3</v>
      </c>
      <c r="D8" s="58">
        <v>4</v>
      </c>
      <c r="E8" s="58">
        <v>4.1</v>
      </c>
      <c r="F8" s="57">
        <v>2.6</v>
      </c>
      <c r="G8" s="57">
        <v>2.4</v>
      </c>
      <c r="H8" s="57">
        <v>2.7</v>
      </c>
      <c r="I8" s="49"/>
      <c r="J8" s="57"/>
      <c r="K8" s="57"/>
      <c r="L8" s="57"/>
    </row>
    <row r="9" spans="1:12" ht="15">
      <c r="A9" s="47" t="s">
        <v>88</v>
      </c>
      <c r="B9" s="58">
        <v>1.8</v>
      </c>
      <c r="C9" s="58">
        <v>3.4</v>
      </c>
      <c r="D9" s="58">
        <v>4</v>
      </c>
      <c r="E9" s="58">
        <v>4.1</v>
      </c>
      <c r="F9" s="58">
        <v>2.65</v>
      </c>
      <c r="G9" s="58">
        <v>2.5</v>
      </c>
      <c r="H9" s="58">
        <v>2.7</v>
      </c>
      <c r="I9" s="49"/>
      <c r="J9" s="57">
        <v>1.8</v>
      </c>
      <c r="K9" s="57">
        <v>4.1</v>
      </c>
      <c r="L9" s="57">
        <v>3.0214285714285714</v>
      </c>
    </row>
    <row r="10" spans="1:12" ht="15">
      <c r="A10" s="47" t="s">
        <v>89</v>
      </c>
      <c r="B10" s="59">
        <v>0</v>
      </c>
      <c r="C10" s="59">
        <v>0.06</v>
      </c>
      <c r="D10" s="59">
        <v>0</v>
      </c>
      <c r="E10" s="59">
        <v>0</v>
      </c>
      <c r="F10" s="59">
        <v>0.04</v>
      </c>
      <c r="G10" s="59">
        <v>0.08</v>
      </c>
      <c r="H10" s="59">
        <v>0</v>
      </c>
      <c r="I10" s="49"/>
      <c r="J10" s="57"/>
      <c r="K10" s="57"/>
      <c r="L10" s="57"/>
    </row>
    <row r="11" spans="1:12" ht="15">
      <c r="A11" s="47" t="s">
        <v>90</v>
      </c>
      <c r="B11" s="49" t="s">
        <v>117</v>
      </c>
      <c r="C11" s="49" t="s">
        <v>117</v>
      </c>
      <c r="D11" s="49" t="s">
        <v>117</v>
      </c>
      <c r="E11" s="49" t="s">
        <v>117</v>
      </c>
      <c r="F11" s="49" t="s">
        <v>117</v>
      </c>
      <c r="G11" s="49" t="s">
        <v>117</v>
      </c>
      <c r="H11" s="49" t="s">
        <v>117</v>
      </c>
      <c r="I11" s="49"/>
      <c r="J11" s="57"/>
      <c r="K11" s="57"/>
      <c r="L11" s="57"/>
    </row>
    <row r="12" spans="2:12" ht="15">
      <c r="B12" s="57"/>
      <c r="C12" s="57"/>
      <c r="D12" s="57"/>
      <c r="E12" s="57"/>
      <c r="F12" s="57"/>
      <c r="G12" s="57"/>
      <c r="H12" s="57"/>
      <c r="I12" s="49"/>
      <c r="J12" s="57"/>
      <c r="K12" s="57"/>
      <c r="L12" s="57"/>
    </row>
    <row r="13" spans="1:12" ht="15">
      <c r="A13" s="47" t="s">
        <v>24</v>
      </c>
      <c r="B13" s="57">
        <v>13.4</v>
      </c>
      <c r="C13" s="57">
        <v>20</v>
      </c>
      <c r="D13" s="57">
        <v>22.2</v>
      </c>
      <c r="E13" s="57">
        <v>25.1</v>
      </c>
      <c r="F13" s="57">
        <v>24.05</v>
      </c>
      <c r="G13" s="57">
        <v>20.5</v>
      </c>
      <c r="H13" s="57">
        <v>12.5</v>
      </c>
      <c r="I13" s="49"/>
      <c r="J13" s="57">
        <v>12.5</v>
      </c>
      <c r="K13" s="57">
        <v>25.1</v>
      </c>
      <c r="L13" s="57">
        <v>19.678571428571427</v>
      </c>
    </row>
    <row r="14" spans="1:12" ht="15">
      <c r="A14" s="47" t="s">
        <v>91</v>
      </c>
      <c r="B14" s="57">
        <v>11.5</v>
      </c>
      <c r="C14" s="57">
        <v>16.8</v>
      </c>
      <c r="D14" s="57">
        <v>20.8</v>
      </c>
      <c r="E14" s="57">
        <v>23.95</v>
      </c>
      <c r="F14" s="57">
        <v>22.3</v>
      </c>
      <c r="G14" s="57">
        <v>20.45</v>
      </c>
      <c r="H14" s="57">
        <v>12.4</v>
      </c>
      <c r="I14" s="49"/>
      <c r="J14" s="57">
        <v>11.5</v>
      </c>
      <c r="K14" s="57">
        <v>23.95</v>
      </c>
      <c r="L14" s="57">
        <v>18.314285714285713</v>
      </c>
    </row>
    <row r="15" spans="1:12" ht="15">
      <c r="A15" s="47" t="s">
        <v>26</v>
      </c>
      <c r="B15" s="57">
        <v>9.9</v>
      </c>
      <c r="C15" s="57">
        <v>13.15</v>
      </c>
      <c r="D15" s="57">
        <v>13.65</v>
      </c>
      <c r="E15" s="57">
        <v>13.9</v>
      </c>
      <c r="F15" s="57">
        <v>13.8</v>
      </c>
      <c r="G15" s="57">
        <v>14.7</v>
      </c>
      <c r="H15" s="57">
        <v>12.3</v>
      </c>
      <c r="I15" s="49"/>
      <c r="J15" s="57">
        <v>9.9</v>
      </c>
      <c r="K15" s="57">
        <v>14.7</v>
      </c>
      <c r="L15" s="57">
        <v>13.057142857142859</v>
      </c>
    </row>
    <row r="16" spans="2:12" ht="15">
      <c r="B16" s="49"/>
      <c r="C16" s="49"/>
      <c r="D16" s="49"/>
      <c r="E16" s="49"/>
      <c r="F16" s="49"/>
      <c r="G16" s="49"/>
      <c r="H16" s="49"/>
      <c r="I16" s="49"/>
      <c r="J16" s="57"/>
      <c r="K16" s="57"/>
      <c r="L16" s="57"/>
    </row>
    <row r="17" spans="1:12" ht="15">
      <c r="A17" s="47" t="s">
        <v>92</v>
      </c>
      <c r="B17" s="57">
        <v>10.96</v>
      </c>
      <c r="C17" s="57">
        <v>9.18</v>
      </c>
      <c r="D17" s="57">
        <v>8.43</v>
      </c>
      <c r="E17" s="57">
        <v>8.07</v>
      </c>
      <c r="F17" s="57">
        <v>8.27</v>
      </c>
      <c r="G17" s="57">
        <v>6.96</v>
      </c>
      <c r="H17" s="57">
        <v>9.21</v>
      </c>
      <c r="I17" s="49"/>
      <c r="J17" s="58">
        <v>6.96</v>
      </c>
      <c r="K17" s="58">
        <v>10.96</v>
      </c>
      <c r="L17" s="58">
        <v>8.725714285714286</v>
      </c>
    </row>
    <row r="18" spans="1:12" ht="15">
      <c r="A18" s="47" t="s">
        <v>93</v>
      </c>
      <c r="B18" s="57">
        <v>11.12</v>
      </c>
      <c r="C18" s="57">
        <v>8.63</v>
      </c>
      <c r="D18" s="57">
        <v>7.4</v>
      </c>
      <c r="E18" s="57">
        <v>6.82</v>
      </c>
      <c r="F18" s="57">
        <v>7.53</v>
      </c>
      <c r="G18" s="57">
        <v>6.98</v>
      </c>
      <c r="H18" s="57">
        <v>9.15</v>
      </c>
      <c r="I18" s="49"/>
      <c r="J18" s="58">
        <v>6.82</v>
      </c>
      <c r="K18" s="58">
        <v>11.12</v>
      </c>
      <c r="L18" s="58">
        <v>8.232857142857144</v>
      </c>
    </row>
    <row r="19" spans="1:12" ht="15">
      <c r="A19" s="47" t="s">
        <v>94</v>
      </c>
      <c r="B19" s="57">
        <v>9.01</v>
      </c>
      <c r="C19" s="58">
        <v>0.44</v>
      </c>
      <c r="D19" s="58">
        <v>0.23</v>
      </c>
      <c r="E19" s="58">
        <v>0.28</v>
      </c>
      <c r="F19" s="58">
        <v>0.19</v>
      </c>
      <c r="G19" s="58">
        <v>0.25</v>
      </c>
      <c r="H19" s="57">
        <v>8.1</v>
      </c>
      <c r="I19" s="49"/>
      <c r="J19" s="57">
        <v>0.19</v>
      </c>
      <c r="K19" s="57">
        <v>9.01</v>
      </c>
      <c r="L19" s="57">
        <v>2.642857142857143</v>
      </c>
    </row>
    <row r="20" spans="2:12" ht="15.75">
      <c r="B20" s="57"/>
      <c r="C20" s="57"/>
      <c r="D20" s="67"/>
      <c r="E20" s="57"/>
      <c r="F20" s="57"/>
      <c r="G20" s="57"/>
      <c r="H20" s="57"/>
      <c r="I20" s="49"/>
      <c r="J20" s="58"/>
      <c r="K20" s="58"/>
      <c r="L20" s="57"/>
    </row>
    <row r="21" spans="1:12" ht="15">
      <c r="A21" s="47" t="s">
        <v>100</v>
      </c>
      <c r="B21" s="58">
        <v>7.42</v>
      </c>
      <c r="C21" s="58">
        <v>7.42</v>
      </c>
      <c r="D21" s="58">
        <v>7.43</v>
      </c>
      <c r="E21" s="58">
        <v>7.43</v>
      </c>
      <c r="F21" s="58">
        <v>7.54</v>
      </c>
      <c r="G21" s="58">
        <v>6.92</v>
      </c>
      <c r="H21" s="58">
        <v>7.09</v>
      </c>
      <c r="I21" s="49"/>
      <c r="J21" s="49" t="s">
        <v>27</v>
      </c>
      <c r="K21" s="49" t="s">
        <v>27</v>
      </c>
      <c r="L21" s="49" t="s">
        <v>27</v>
      </c>
    </row>
    <row r="22" spans="1:12" ht="15">
      <c r="A22" s="47" t="s">
        <v>101</v>
      </c>
      <c r="B22" s="58">
        <v>7.44</v>
      </c>
      <c r="C22" s="58">
        <v>7.41</v>
      </c>
      <c r="D22" s="58">
        <v>7.49</v>
      </c>
      <c r="E22" s="58">
        <v>7.45</v>
      </c>
      <c r="F22" s="58">
        <v>7.6</v>
      </c>
      <c r="G22" s="58">
        <v>6.93</v>
      </c>
      <c r="H22" s="58">
        <v>7.11</v>
      </c>
      <c r="I22" s="49"/>
      <c r="J22" s="49" t="s">
        <v>27</v>
      </c>
      <c r="K22" s="49" t="s">
        <v>27</v>
      </c>
      <c r="L22" s="49" t="s">
        <v>27</v>
      </c>
    </row>
    <row r="23" spans="1:12" ht="15">
      <c r="A23" s="47" t="s">
        <v>102</v>
      </c>
      <c r="B23" s="58">
        <v>7.43</v>
      </c>
      <c r="C23" s="58">
        <v>7.415</v>
      </c>
      <c r="D23" s="58">
        <v>7.46</v>
      </c>
      <c r="E23" s="58">
        <v>7.44</v>
      </c>
      <c r="F23" s="58">
        <v>7.57</v>
      </c>
      <c r="G23" s="58">
        <v>6.925</v>
      </c>
      <c r="H23" s="58">
        <v>7.1</v>
      </c>
      <c r="I23" s="49"/>
      <c r="J23" s="58">
        <v>6.925</v>
      </c>
      <c r="K23" s="58">
        <v>7.57</v>
      </c>
      <c r="L23" s="58">
        <v>7.334285714285714</v>
      </c>
    </row>
    <row r="24" spans="1:12" ht="15">
      <c r="A24" s="47" t="s">
        <v>89</v>
      </c>
      <c r="B24" s="46">
        <v>-0.020000000000000462</v>
      </c>
      <c r="C24" s="46">
        <v>0.009999999999999787</v>
      </c>
      <c r="D24" s="46">
        <v>-0.0600000000000005</v>
      </c>
      <c r="E24" s="46">
        <v>-0.020000000000000462</v>
      </c>
      <c r="F24" s="46">
        <v>-0.05999999999999961</v>
      </c>
      <c r="G24" s="46">
        <v>-0.009999999999999787</v>
      </c>
      <c r="H24" s="46">
        <v>-0.020000000000000462</v>
      </c>
      <c r="I24" s="49"/>
      <c r="J24" s="49"/>
      <c r="K24" s="49"/>
      <c r="L24" s="49"/>
    </row>
    <row r="25" spans="1:12" ht="15">
      <c r="A25" s="47" t="s">
        <v>95</v>
      </c>
      <c r="B25" s="60" t="s">
        <v>117</v>
      </c>
      <c r="C25" s="60" t="s">
        <v>117</v>
      </c>
      <c r="D25" s="60" t="s">
        <v>117</v>
      </c>
      <c r="E25" s="60" t="s">
        <v>117</v>
      </c>
      <c r="F25" s="60" t="s">
        <v>117</v>
      </c>
      <c r="G25" s="60" t="s">
        <v>117</v>
      </c>
      <c r="H25" s="60" t="s">
        <v>117</v>
      </c>
      <c r="I25" s="49"/>
      <c r="J25" s="49"/>
      <c r="K25" s="49"/>
      <c r="L25" s="49"/>
    </row>
    <row r="26" spans="2:12" ht="15"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</row>
    <row r="27" spans="1:12" ht="15">
      <c r="A27" s="47" t="s">
        <v>103</v>
      </c>
      <c r="B27" s="57">
        <v>11.2</v>
      </c>
      <c r="C27" s="57">
        <v>10.6</v>
      </c>
      <c r="D27" s="57">
        <v>11.1</v>
      </c>
      <c r="E27" s="57">
        <v>10.9</v>
      </c>
      <c r="F27" s="57">
        <v>12.1</v>
      </c>
      <c r="G27" s="57">
        <v>12.4</v>
      </c>
      <c r="H27" s="57">
        <v>12.9</v>
      </c>
      <c r="I27" s="49"/>
      <c r="J27" s="49" t="s">
        <v>27</v>
      </c>
      <c r="K27" s="49" t="s">
        <v>27</v>
      </c>
      <c r="L27" s="49" t="s">
        <v>27</v>
      </c>
    </row>
    <row r="28" spans="1:12" ht="15">
      <c r="A28" s="47" t="s">
        <v>104</v>
      </c>
      <c r="B28" s="57">
        <v>11</v>
      </c>
      <c r="C28" s="57">
        <v>10.2</v>
      </c>
      <c r="D28" s="57">
        <v>10.7</v>
      </c>
      <c r="E28" s="57">
        <v>10.2</v>
      </c>
      <c r="F28" s="57">
        <v>11.8</v>
      </c>
      <c r="G28" s="57">
        <v>12.8</v>
      </c>
      <c r="H28" s="57">
        <v>11.8</v>
      </c>
      <c r="I28" s="49"/>
      <c r="J28" s="49" t="s">
        <v>27</v>
      </c>
      <c r="K28" s="49" t="s">
        <v>27</v>
      </c>
      <c r="L28" s="49" t="s">
        <v>27</v>
      </c>
    </row>
    <row r="29" spans="1:12" ht="15">
      <c r="A29" s="47" t="s">
        <v>105</v>
      </c>
      <c r="B29" s="57">
        <v>11.1</v>
      </c>
      <c r="C29" s="57">
        <v>10.4</v>
      </c>
      <c r="D29" s="57">
        <v>10.9</v>
      </c>
      <c r="E29" s="57">
        <v>10.55</v>
      </c>
      <c r="F29" s="57">
        <v>11.95</v>
      </c>
      <c r="G29" s="57">
        <v>12.6</v>
      </c>
      <c r="H29" s="57">
        <v>12.35</v>
      </c>
      <c r="I29" s="49"/>
      <c r="J29" s="57">
        <v>10.4</v>
      </c>
      <c r="K29" s="57">
        <v>12.6</v>
      </c>
      <c r="L29" s="57">
        <v>11.407142857142857</v>
      </c>
    </row>
    <row r="30" spans="1:12" ht="15">
      <c r="A30" s="47" t="s">
        <v>89</v>
      </c>
      <c r="B30" s="46">
        <v>0.20000000000000107</v>
      </c>
      <c r="C30" s="61">
        <v>0.4</v>
      </c>
      <c r="D30" s="61">
        <v>0.4</v>
      </c>
      <c r="E30" s="61">
        <v>0.6999999999999993</v>
      </c>
      <c r="F30" s="61">
        <v>0.3000000000000007</v>
      </c>
      <c r="G30" s="61">
        <v>-0.4</v>
      </c>
      <c r="H30" s="61">
        <v>1.1</v>
      </c>
      <c r="I30" s="49"/>
      <c r="J30" s="57"/>
      <c r="K30" s="57"/>
      <c r="L30" s="57"/>
    </row>
    <row r="31" spans="1:12" ht="15">
      <c r="A31" s="47" t="s">
        <v>98</v>
      </c>
      <c r="B31" s="60" t="s">
        <v>117</v>
      </c>
      <c r="C31" s="60" t="s">
        <v>117</v>
      </c>
      <c r="D31" s="60" t="s">
        <v>117</v>
      </c>
      <c r="E31" s="60" t="s">
        <v>117</v>
      </c>
      <c r="F31" s="60" t="s">
        <v>117</v>
      </c>
      <c r="G31" s="60" t="s">
        <v>117</v>
      </c>
      <c r="H31" s="60" t="s">
        <v>117</v>
      </c>
      <c r="I31" s="49"/>
      <c r="J31" s="49"/>
      <c r="K31" s="49"/>
      <c r="L31" s="49"/>
    </row>
    <row r="32" spans="2:12" ht="15"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</row>
    <row r="33" spans="1:12" ht="15">
      <c r="A33" s="47" t="s">
        <v>106</v>
      </c>
      <c r="B33" s="57">
        <v>8.382528</v>
      </c>
      <c r="C33" s="57">
        <v>5.762988</v>
      </c>
      <c r="D33" s="57">
        <v>5.875254</v>
      </c>
      <c r="E33" s="57">
        <v>5.23908</v>
      </c>
      <c r="F33" s="57">
        <v>4.752594</v>
      </c>
      <c r="G33" s="49">
        <v>5.4</v>
      </c>
      <c r="H33" s="49">
        <v>13.3</v>
      </c>
      <c r="I33" s="49"/>
      <c r="J33" s="57">
        <v>4.752594</v>
      </c>
      <c r="K33" s="57">
        <v>13.3</v>
      </c>
      <c r="L33" s="57">
        <v>6.958920571428572</v>
      </c>
    </row>
    <row r="34" spans="1:12" ht="15">
      <c r="A34" s="47" t="s">
        <v>107</v>
      </c>
      <c r="B34" s="49">
        <v>1500</v>
      </c>
      <c r="C34" s="49">
        <v>1500</v>
      </c>
      <c r="D34" s="49">
        <v>1500</v>
      </c>
      <c r="E34" s="49">
        <v>1500</v>
      </c>
      <c r="F34" s="49">
        <v>1500</v>
      </c>
      <c r="G34" s="49">
        <v>1000</v>
      </c>
      <c r="H34" s="49">
        <v>1000</v>
      </c>
      <c r="I34" s="49"/>
      <c r="J34" s="49"/>
      <c r="K34" s="49"/>
      <c r="L34" s="49"/>
    </row>
    <row r="35" spans="1:12" ht="15">
      <c r="A35" s="47" t="s">
        <v>108</v>
      </c>
      <c r="B35" s="49" t="s">
        <v>27</v>
      </c>
      <c r="C35" s="49" t="s">
        <v>27</v>
      </c>
      <c r="D35" s="49">
        <v>6.9</v>
      </c>
      <c r="E35" s="49" t="s">
        <v>27</v>
      </c>
      <c r="F35" s="49" t="s">
        <v>27</v>
      </c>
      <c r="G35" s="49" t="s">
        <v>27</v>
      </c>
      <c r="H35" s="49" t="s">
        <v>27</v>
      </c>
      <c r="I35" s="49"/>
      <c r="J35" s="49"/>
      <c r="K35" s="49"/>
      <c r="L35" s="49"/>
    </row>
    <row r="36" spans="1:12" ht="15">
      <c r="A36" s="47" t="s">
        <v>89</v>
      </c>
      <c r="B36" s="49" t="s">
        <v>27</v>
      </c>
      <c r="C36" s="49" t="s">
        <v>27</v>
      </c>
      <c r="D36" s="46">
        <v>-1.0247460000000004</v>
      </c>
      <c r="E36" s="49" t="s">
        <v>27</v>
      </c>
      <c r="F36" s="49" t="s">
        <v>27</v>
      </c>
      <c r="G36" s="49" t="s">
        <v>27</v>
      </c>
      <c r="H36" s="49" t="s">
        <v>27</v>
      </c>
      <c r="I36" s="49"/>
      <c r="J36" s="49"/>
      <c r="K36" s="49"/>
      <c r="L36" s="49"/>
    </row>
    <row r="37" spans="1:12" ht="15">
      <c r="A37" s="47" t="s">
        <v>109</v>
      </c>
      <c r="B37" s="49"/>
      <c r="C37" s="49"/>
      <c r="D37" s="60" t="s">
        <v>117</v>
      </c>
      <c r="E37" s="49"/>
      <c r="F37" s="49"/>
      <c r="G37" s="49"/>
      <c r="H37" s="49"/>
      <c r="I37" s="49"/>
      <c r="J37" s="49"/>
      <c r="K37" s="49"/>
      <c r="L37" s="49"/>
    </row>
    <row r="38" spans="2:12" ht="15"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</row>
    <row r="39" spans="1:12" ht="15">
      <c r="A39" s="47" t="s">
        <v>42</v>
      </c>
      <c r="B39" s="49"/>
      <c r="C39" s="49"/>
      <c r="D39" s="49"/>
      <c r="E39" s="49"/>
      <c r="F39" s="49"/>
      <c r="G39" s="49"/>
      <c r="H39" s="49"/>
      <c r="I39" s="49"/>
      <c r="J39" s="62"/>
      <c r="K39" s="62"/>
      <c r="L39" s="62"/>
    </row>
    <row r="40" spans="1:17" ht="15">
      <c r="A40" s="47" t="s">
        <v>65</v>
      </c>
      <c r="B40" s="49">
        <v>11</v>
      </c>
      <c r="C40" s="49">
        <v>11</v>
      </c>
      <c r="D40" s="49">
        <v>12</v>
      </c>
      <c r="E40" s="49">
        <v>16</v>
      </c>
      <c r="F40" s="49">
        <v>13</v>
      </c>
      <c r="G40" s="49">
        <v>16</v>
      </c>
      <c r="H40" s="49">
        <v>12</v>
      </c>
      <c r="J40" s="63">
        <v>11</v>
      </c>
      <c r="K40" s="63">
        <v>16</v>
      </c>
      <c r="L40" s="63">
        <v>13</v>
      </c>
      <c r="O40" s="68"/>
      <c r="P40" s="69"/>
      <c r="Q40" s="70"/>
    </row>
    <row r="41" spans="1:17" ht="15">
      <c r="A41" s="47" t="s">
        <v>67</v>
      </c>
      <c r="B41" s="49" t="s">
        <v>27</v>
      </c>
      <c r="C41" s="49" t="s">
        <v>27</v>
      </c>
      <c r="D41" s="49" t="s">
        <v>27</v>
      </c>
      <c r="E41" s="49" t="s">
        <v>27</v>
      </c>
      <c r="F41" s="49" t="s">
        <v>27</v>
      </c>
      <c r="G41" s="49" t="s">
        <v>27</v>
      </c>
      <c r="H41" s="49" t="s">
        <v>27</v>
      </c>
      <c r="J41" s="63" t="s">
        <v>27</v>
      </c>
      <c r="K41" s="63" t="s">
        <v>27</v>
      </c>
      <c r="L41" s="63" t="s">
        <v>27</v>
      </c>
      <c r="O41" s="68"/>
      <c r="P41" s="69"/>
      <c r="Q41" s="70"/>
    </row>
    <row r="42" spans="1:17" ht="15">
      <c r="A42" s="47" t="s">
        <v>68</v>
      </c>
      <c r="B42" s="49">
        <v>16</v>
      </c>
      <c r="C42" s="49">
        <v>9</v>
      </c>
      <c r="D42" s="49">
        <v>11</v>
      </c>
      <c r="E42" s="49">
        <v>9</v>
      </c>
      <c r="F42" s="49">
        <v>10</v>
      </c>
      <c r="G42" s="49">
        <v>27</v>
      </c>
      <c r="H42" s="49">
        <v>14</v>
      </c>
      <c r="J42" s="63">
        <v>9</v>
      </c>
      <c r="K42" s="63">
        <v>27</v>
      </c>
      <c r="L42" s="63">
        <v>13.714285714285714</v>
      </c>
      <c r="O42" s="68"/>
      <c r="P42" s="69"/>
      <c r="Q42" s="70"/>
    </row>
    <row r="43" spans="1:17" ht="15">
      <c r="A43" s="47" t="s">
        <v>69</v>
      </c>
      <c r="B43" s="49">
        <v>8</v>
      </c>
      <c r="C43" s="49">
        <v>9</v>
      </c>
      <c r="D43" s="49">
        <v>18</v>
      </c>
      <c r="E43" s="49">
        <v>14</v>
      </c>
      <c r="F43" s="49">
        <v>8</v>
      </c>
      <c r="G43" s="49">
        <v>22</v>
      </c>
      <c r="H43" s="49">
        <v>9</v>
      </c>
      <c r="J43" s="63">
        <v>8</v>
      </c>
      <c r="K43" s="63">
        <v>22</v>
      </c>
      <c r="L43" s="63">
        <v>12.571428571428571</v>
      </c>
      <c r="O43" s="68"/>
      <c r="P43" s="69"/>
      <c r="Q43" s="70"/>
    </row>
    <row r="44" spans="1:17" ht="15">
      <c r="A44" s="47" t="s">
        <v>70</v>
      </c>
      <c r="B44" s="49" t="s">
        <v>27</v>
      </c>
      <c r="C44" s="49" t="s">
        <v>27</v>
      </c>
      <c r="D44" s="49" t="s">
        <v>27</v>
      </c>
      <c r="E44" s="49" t="s">
        <v>27</v>
      </c>
      <c r="F44" s="49" t="s">
        <v>27</v>
      </c>
      <c r="G44" s="49" t="s">
        <v>27</v>
      </c>
      <c r="H44" s="49" t="s">
        <v>27</v>
      </c>
      <c r="J44" s="63" t="s">
        <v>27</v>
      </c>
      <c r="K44" s="63" t="s">
        <v>27</v>
      </c>
      <c r="L44" s="63" t="s">
        <v>27</v>
      </c>
      <c r="O44" s="68"/>
      <c r="P44" s="69"/>
      <c r="Q44" s="70"/>
    </row>
    <row r="45" spans="1:17" ht="15">
      <c r="A45" s="47" t="s">
        <v>73</v>
      </c>
      <c r="B45" s="49">
        <v>9</v>
      </c>
      <c r="C45" s="49">
        <v>11</v>
      </c>
      <c r="D45" s="49">
        <v>17</v>
      </c>
      <c r="E45" s="49">
        <v>16</v>
      </c>
      <c r="F45" s="49">
        <v>13</v>
      </c>
      <c r="G45" s="49">
        <v>28</v>
      </c>
      <c r="H45" s="49">
        <v>5</v>
      </c>
      <c r="J45" s="63">
        <v>5</v>
      </c>
      <c r="K45" s="63">
        <v>28</v>
      </c>
      <c r="L45" s="63">
        <v>14.142857142857142</v>
      </c>
      <c r="O45" s="68"/>
      <c r="P45" s="69"/>
      <c r="Q45" s="70"/>
    </row>
    <row r="46" spans="1:17" ht="15">
      <c r="A46" s="47" t="s">
        <v>74</v>
      </c>
      <c r="B46" s="49">
        <v>8</v>
      </c>
      <c r="C46" s="49">
        <v>10</v>
      </c>
      <c r="D46" s="49">
        <v>7</v>
      </c>
      <c r="E46" s="49">
        <v>11</v>
      </c>
      <c r="F46" s="49">
        <v>10</v>
      </c>
      <c r="G46" s="49">
        <v>12</v>
      </c>
      <c r="H46" s="49">
        <v>7</v>
      </c>
      <c r="J46" s="63">
        <v>7</v>
      </c>
      <c r="K46" s="63">
        <v>12</v>
      </c>
      <c r="L46" s="63">
        <v>9.285714285714286</v>
      </c>
      <c r="O46" s="68"/>
      <c r="P46" s="69"/>
      <c r="Q46" s="70"/>
    </row>
    <row r="47" spans="10:17" ht="15">
      <c r="J47" s="57"/>
      <c r="K47" s="57"/>
      <c r="L47" s="57"/>
      <c r="O47" s="68"/>
      <c r="P47" s="69"/>
      <c r="Q47" s="70"/>
    </row>
    <row r="48" spans="1:17" ht="15">
      <c r="A48" s="47" t="s">
        <v>110</v>
      </c>
      <c r="B48" s="49" t="s">
        <v>118</v>
      </c>
      <c r="C48" s="49" t="s">
        <v>27</v>
      </c>
      <c r="D48" s="49" t="s">
        <v>118</v>
      </c>
      <c r="E48" s="49" t="s">
        <v>27</v>
      </c>
      <c r="F48" s="49" t="s">
        <v>111</v>
      </c>
      <c r="G48" s="49" t="s">
        <v>27</v>
      </c>
      <c r="H48" s="49" t="s">
        <v>111</v>
      </c>
      <c r="J48" s="57"/>
      <c r="K48" s="57"/>
      <c r="L48" s="57"/>
      <c r="O48" s="68"/>
      <c r="P48" s="69"/>
      <c r="Q48" s="70"/>
    </row>
    <row r="49" spans="1:17" ht="15">
      <c r="A49" s="47" t="s">
        <v>115</v>
      </c>
      <c r="B49" s="49">
        <v>11</v>
      </c>
      <c r="D49" s="49">
        <v>12</v>
      </c>
      <c r="F49" s="49">
        <v>11</v>
      </c>
      <c r="H49" s="49">
        <v>8</v>
      </c>
      <c r="J49" s="57"/>
      <c r="K49" s="57"/>
      <c r="L49" s="57"/>
      <c r="O49" s="68"/>
      <c r="P49" s="69"/>
      <c r="Q49" s="70"/>
    </row>
    <row r="50" spans="1:17" ht="15">
      <c r="A50" s="47" t="s">
        <v>89</v>
      </c>
      <c r="B50" s="64">
        <v>0</v>
      </c>
      <c r="C50" s="46"/>
      <c r="D50" s="64">
        <v>0</v>
      </c>
      <c r="E50" s="46"/>
      <c r="F50" s="71">
        <v>-3</v>
      </c>
      <c r="G50" s="65"/>
      <c r="H50" s="64">
        <v>1</v>
      </c>
      <c r="J50" s="57"/>
      <c r="K50" s="57"/>
      <c r="L50" s="57"/>
      <c r="O50" s="68"/>
      <c r="P50" s="69"/>
      <c r="Q50" s="70"/>
    </row>
    <row r="51" spans="1:17" ht="15">
      <c r="A51" s="47" t="s">
        <v>116</v>
      </c>
      <c r="B51" s="60" t="s">
        <v>117</v>
      </c>
      <c r="C51" s="60"/>
      <c r="D51" s="60" t="s">
        <v>117</v>
      </c>
      <c r="E51" s="60"/>
      <c r="F51" s="60" t="s">
        <v>117</v>
      </c>
      <c r="G51" s="65"/>
      <c r="H51" s="60" t="s">
        <v>117</v>
      </c>
      <c r="O51" s="68"/>
      <c r="P51" s="69"/>
      <c r="Q51" s="70"/>
    </row>
    <row r="52" spans="2:17" ht="15">
      <c r="B52" s="65"/>
      <c r="C52" s="65"/>
      <c r="D52" s="65"/>
      <c r="E52" s="65"/>
      <c r="F52" s="65"/>
      <c r="G52" s="65"/>
      <c r="H52" s="65"/>
      <c r="O52" s="68"/>
      <c r="P52" s="69"/>
      <c r="Q52" s="70"/>
    </row>
    <row r="53" spans="2:17" ht="15">
      <c r="B53" s="65"/>
      <c r="C53" s="65"/>
      <c r="D53" s="65"/>
      <c r="E53" s="65"/>
      <c r="F53" s="65"/>
      <c r="G53" s="65"/>
      <c r="H53" s="65"/>
      <c r="O53" s="68"/>
      <c r="P53" s="69"/>
      <c r="Q53" s="70"/>
    </row>
    <row r="54" spans="2:17" ht="15">
      <c r="B54" s="65"/>
      <c r="C54" s="65"/>
      <c r="D54" s="65"/>
      <c r="E54" s="65"/>
      <c r="F54" s="65"/>
      <c r="G54" s="65"/>
      <c r="H54" s="65"/>
      <c r="O54" s="68"/>
      <c r="P54" s="69"/>
      <c r="Q54" s="70"/>
    </row>
    <row r="55" spans="15:17" ht="15">
      <c r="O55" s="68"/>
      <c r="P55" s="69"/>
      <c r="Q55" s="70"/>
    </row>
    <row r="56" spans="15:17" ht="15">
      <c r="O56" s="68"/>
      <c r="P56" s="69"/>
      <c r="Q56" s="70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6"/>
  <sheetViews>
    <sheetView zoomScale="75" zoomScaleNormal="75" workbookViewId="0" topLeftCell="A1">
      <selection activeCell="N2" sqref="N2"/>
    </sheetView>
  </sheetViews>
  <sheetFormatPr defaultColWidth="9.140625" defaultRowHeight="12.75"/>
  <cols>
    <col min="1" max="1" width="40.00390625" style="47" bestFit="1" customWidth="1"/>
    <col min="2" max="2" width="12.00390625" style="50" customWidth="1"/>
    <col min="3" max="3" width="13.28125" style="50" bestFit="1" customWidth="1"/>
    <col min="4" max="5" width="12.00390625" style="50" customWidth="1"/>
    <col min="6" max="6" width="11.00390625" style="50" bestFit="1" customWidth="1"/>
    <col min="7" max="8" width="12.00390625" style="50" customWidth="1"/>
    <col min="9" max="9" width="10.28125" style="50" customWidth="1"/>
    <col min="10" max="12" width="10.421875" style="50" customWidth="1"/>
    <col min="13" max="13" width="10.28125" style="50" customWidth="1"/>
    <col min="14" max="14" width="12.8515625" style="50" bestFit="1" customWidth="1"/>
    <col min="15" max="15" width="13.57421875" style="50" customWidth="1"/>
    <col min="16" max="16" width="12.140625" style="50" bestFit="1" customWidth="1"/>
    <col min="17" max="16384" width="10.28125" style="50" customWidth="1"/>
  </cols>
  <sheetData>
    <row r="1" spans="2:12" ht="15">
      <c r="B1" s="48" t="s">
        <v>78</v>
      </c>
      <c r="C1" s="48" t="s">
        <v>79</v>
      </c>
      <c r="D1" s="48" t="s">
        <v>80</v>
      </c>
      <c r="E1" s="48" t="s">
        <v>81</v>
      </c>
      <c r="F1" s="48" t="s">
        <v>82</v>
      </c>
      <c r="G1" s="48" t="s">
        <v>83</v>
      </c>
      <c r="H1" s="48" t="s">
        <v>84</v>
      </c>
      <c r="I1" s="49"/>
      <c r="J1" s="49" t="s">
        <v>7</v>
      </c>
      <c r="K1" s="49" t="s">
        <v>8</v>
      </c>
      <c r="L1" s="49" t="s">
        <v>9</v>
      </c>
    </row>
    <row r="2" spans="1:14" s="54" customFormat="1" ht="12.75">
      <c r="A2" s="51" t="s">
        <v>10</v>
      </c>
      <c r="B2" s="52">
        <v>38473</v>
      </c>
      <c r="C2" s="52">
        <v>38493</v>
      </c>
      <c r="D2" s="52">
        <v>38522</v>
      </c>
      <c r="E2" s="52">
        <v>38549</v>
      </c>
      <c r="F2" s="52">
        <v>38585</v>
      </c>
      <c r="G2" s="52">
        <v>38612</v>
      </c>
      <c r="H2" s="52">
        <v>38669</v>
      </c>
      <c r="I2" s="53"/>
      <c r="J2" s="53"/>
      <c r="K2" s="53"/>
      <c r="L2" s="53"/>
      <c r="N2" s="66"/>
    </row>
    <row r="3" spans="1:12" s="54" customFormat="1" ht="12.75">
      <c r="A3" s="55" t="s">
        <v>18</v>
      </c>
      <c r="B3" s="56">
        <v>0.5208333333333334</v>
      </c>
      <c r="C3" s="56">
        <v>0.375</v>
      </c>
      <c r="D3" s="56">
        <v>0.375</v>
      </c>
      <c r="E3" s="56">
        <v>0.375</v>
      </c>
      <c r="F3" s="56">
        <v>0.5625</v>
      </c>
      <c r="G3" s="56">
        <v>0.375</v>
      </c>
      <c r="H3" s="56">
        <v>0.625</v>
      </c>
      <c r="I3" s="53"/>
      <c r="J3" s="53"/>
      <c r="K3" s="53"/>
      <c r="L3" s="53"/>
    </row>
    <row r="4" spans="1:12" ht="15">
      <c r="A4" s="47" t="s">
        <v>25</v>
      </c>
      <c r="B4" s="57">
        <v>10.4</v>
      </c>
      <c r="C4" s="49">
        <v>11.3</v>
      </c>
      <c r="D4" s="57">
        <v>10</v>
      </c>
      <c r="E4" s="49">
        <v>11.3</v>
      </c>
      <c r="F4" s="57">
        <v>10</v>
      </c>
      <c r="G4" s="57">
        <v>10.4</v>
      </c>
      <c r="H4" s="49">
        <v>9.4</v>
      </c>
      <c r="I4" s="49"/>
      <c r="J4" s="57">
        <v>9.4</v>
      </c>
      <c r="K4" s="57">
        <v>11.3</v>
      </c>
      <c r="L4" s="57">
        <v>10.4</v>
      </c>
    </row>
    <row r="5" spans="1:12" ht="15">
      <c r="A5" s="47" t="s">
        <v>85</v>
      </c>
      <c r="B5" s="57">
        <v>5.2</v>
      </c>
      <c r="C5" s="57">
        <v>5.65</v>
      </c>
      <c r="D5" s="57">
        <v>5</v>
      </c>
      <c r="E5" s="57">
        <v>5.65</v>
      </c>
      <c r="F5" s="57">
        <v>5</v>
      </c>
      <c r="G5" s="57">
        <v>5.2</v>
      </c>
      <c r="H5" s="57">
        <v>4.7</v>
      </c>
      <c r="I5" s="49"/>
      <c r="J5" s="57">
        <v>4.7</v>
      </c>
      <c r="K5" s="57">
        <v>5.65</v>
      </c>
      <c r="L5" s="57">
        <v>5.2</v>
      </c>
    </row>
    <row r="6" spans="2:12" ht="15">
      <c r="B6" s="57"/>
      <c r="C6" s="57"/>
      <c r="D6" s="57"/>
      <c r="E6" s="57"/>
      <c r="F6" s="57"/>
      <c r="G6" s="57"/>
      <c r="H6" s="57"/>
      <c r="I6" s="49"/>
      <c r="J6" s="57"/>
      <c r="K6" s="57"/>
      <c r="L6" s="57"/>
    </row>
    <row r="7" spans="1:12" ht="15">
      <c r="A7" s="47" t="s">
        <v>86</v>
      </c>
      <c r="B7" s="58">
        <v>2.1</v>
      </c>
      <c r="C7" s="58">
        <v>2.8</v>
      </c>
      <c r="D7" s="58">
        <v>3.3</v>
      </c>
      <c r="E7" s="58">
        <v>4.6</v>
      </c>
      <c r="F7" s="58">
        <v>3</v>
      </c>
      <c r="G7" s="58">
        <v>3.4</v>
      </c>
      <c r="H7" s="58">
        <v>3</v>
      </c>
      <c r="I7" s="49"/>
      <c r="J7" s="57"/>
      <c r="K7" s="57"/>
      <c r="L7" s="57"/>
    </row>
    <row r="8" spans="1:12" ht="15">
      <c r="A8" s="47" t="s">
        <v>87</v>
      </c>
      <c r="B8" s="58">
        <v>2</v>
      </c>
      <c r="C8" s="58">
        <v>2.6</v>
      </c>
      <c r="D8" s="58">
        <v>3.3</v>
      </c>
      <c r="E8" s="58">
        <v>4.2</v>
      </c>
      <c r="F8" s="58">
        <v>3.1</v>
      </c>
      <c r="G8" s="58">
        <v>3.1</v>
      </c>
      <c r="H8" s="57">
        <v>3.2</v>
      </c>
      <c r="I8" s="49"/>
      <c r="J8" s="57"/>
      <c r="K8" s="57"/>
      <c r="L8" s="57"/>
    </row>
    <row r="9" spans="1:12" ht="15">
      <c r="A9" s="47" t="s">
        <v>88</v>
      </c>
      <c r="B9" s="58">
        <v>2.05</v>
      </c>
      <c r="C9" s="58">
        <v>2.7</v>
      </c>
      <c r="D9" s="58">
        <v>3.3</v>
      </c>
      <c r="E9" s="58">
        <v>4.4</v>
      </c>
      <c r="F9" s="58">
        <v>3.05</v>
      </c>
      <c r="G9" s="58">
        <v>3.25</v>
      </c>
      <c r="H9" s="58">
        <v>3.1</v>
      </c>
      <c r="I9" s="49"/>
      <c r="J9" s="57">
        <v>2.05</v>
      </c>
      <c r="K9" s="57">
        <v>4.4</v>
      </c>
      <c r="L9" s="57">
        <v>3.1214285714285714</v>
      </c>
    </row>
    <row r="10" spans="1:12" ht="15">
      <c r="A10" s="47" t="s">
        <v>89</v>
      </c>
      <c r="B10" s="59">
        <v>0.05</v>
      </c>
      <c r="C10" s="59">
        <v>0.07</v>
      </c>
      <c r="D10" s="59">
        <v>0</v>
      </c>
      <c r="E10" s="59">
        <v>0.09</v>
      </c>
      <c r="F10" s="59">
        <v>0.03</v>
      </c>
      <c r="G10" s="59">
        <v>0.09</v>
      </c>
      <c r="H10" s="59">
        <v>0.06</v>
      </c>
      <c r="I10" s="49"/>
      <c r="J10" s="57"/>
      <c r="K10" s="57"/>
      <c r="L10" s="57"/>
    </row>
    <row r="11" spans="1:12" ht="15">
      <c r="A11" s="47" t="s">
        <v>90</v>
      </c>
      <c r="B11" s="49" t="s">
        <v>117</v>
      </c>
      <c r="C11" s="49" t="s">
        <v>117</v>
      </c>
      <c r="D11" s="49" t="s">
        <v>117</v>
      </c>
      <c r="E11" s="49" t="s">
        <v>117</v>
      </c>
      <c r="F11" s="49" t="s">
        <v>117</v>
      </c>
      <c r="G11" s="49" t="s">
        <v>117</v>
      </c>
      <c r="H11" s="49" t="s">
        <v>117</v>
      </c>
      <c r="I11" s="49"/>
      <c r="J11" s="57"/>
      <c r="K11" s="57"/>
      <c r="L11" s="57"/>
    </row>
    <row r="12" spans="2:12" ht="15">
      <c r="B12" s="57"/>
      <c r="C12" s="57"/>
      <c r="D12" s="57"/>
      <c r="E12" s="57"/>
      <c r="F12" s="57"/>
      <c r="G12" s="57"/>
      <c r="H12" s="57"/>
      <c r="I12" s="49"/>
      <c r="J12" s="57"/>
      <c r="K12" s="57"/>
      <c r="L12" s="57"/>
    </row>
    <row r="13" spans="1:12" ht="15">
      <c r="A13" s="47" t="s">
        <v>24</v>
      </c>
      <c r="B13" s="57">
        <v>12.4</v>
      </c>
      <c r="C13" s="57">
        <v>15.3</v>
      </c>
      <c r="D13" s="57">
        <v>21.15</v>
      </c>
      <c r="E13" s="57">
        <v>25.4</v>
      </c>
      <c r="F13" s="57">
        <v>26.15</v>
      </c>
      <c r="G13" s="57">
        <v>23</v>
      </c>
      <c r="H13" s="57">
        <v>9.25</v>
      </c>
      <c r="I13" s="49"/>
      <c r="J13" s="57">
        <v>9.25</v>
      </c>
      <c r="K13" s="57">
        <v>26.15</v>
      </c>
      <c r="L13" s="57">
        <v>18.95</v>
      </c>
    </row>
    <row r="14" spans="1:12" ht="15">
      <c r="A14" s="47" t="s">
        <v>91</v>
      </c>
      <c r="B14" s="57">
        <v>12.3</v>
      </c>
      <c r="C14" s="57">
        <v>0</v>
      </c>
      <c r="D14" s="57">
        <v>14.55</v>
      </c>
      <c r="E14" s="57">
        <v>14.55</v>
      </c>
      <c r="F14" s="57">
        <v>23.55</v>
      </c>
      <c r="G14" s="57">
        <v>22.7</v>
      </c>
      <c r="H14" s="57">
        <v>9.2</v>
      </c>
      <c r="I14" s="49"/>
      <c r="J14" s="57">
        <v>0</v>
      </c>
      <c r="K14" s="57">
        <v>23.55</v>
      </c>
      <c r="L14" s="57">
        <v>13.835714285714287</v>
      </c>
    </row>
    <row r="15" spans="1:12" ht="15">
      <c r="A15" s="47" t="s">
        <v>26</v>
      </c>
      <c r="B15" s="57">
        <v>9.2</v>
      </c>
      <c r="C15" s="57">
        <v>11.95</v>
      </c>
      <c r="D15" s="57">
        <v>12.2</v>
      </c>
      <c r="E15" s="57">
        <v>12</v>
      </c>
      <c r="F15" s="57">
        <v>12.7</v>
      </c>
      <c r="G15" s="57">
        <v>12.6</v>
      </c>
      <c r="H15" s="57">
        <v>9.2</v>
      </c>
      <c r="I15" s="49"/>
      <c r="J15" s="57">
        <v>9.2</v>
      </c>
      <c r="K15" s="57">
        <v>12.7</v>
      </c>
      <c r="L15" s="57">
        <v>11.407142857142857</v>
      </c>
    </row>
    <row r="16" spans="2:12" ht="15">
      <c r="B16" s="49"/>
      <c r="C16" s="49"/>
      <c r="D16" s="49"/>
      <c r="E16" s="49"/>
      <c r="F16" s="49"/>
      <c r="G16" s="49"/>
      <c r="H16" s="49"/>
      <c r="I16" s="49"/>
      <c r="J16" s="57"/>
      <c r="K16" s="57"/>
      <c r="L16" s="57"/>
    </row>
    <row r="17" spans="1:12" ht="15">
      <c r="A17" s="47" t="s">
        <v>92</v>
      </c>
      <c r="B17" s="57">
        <v>10.93</v>
      </c>
      <c r="C17" s="57">
        <v>10.17</v>
      </c>
      <c r="D17" s="57">
        <v>7.93</v>
      </c>
      <c r="E17" s="57">
        <v>8.11</v>
      </c>
      <c r="F17" s="57">
        <v>7.58</v>
      </c>
      <c r="G17" s="57">
        <v>7.4</v>
      </c>
      <c r="H17" s="57">
        <v>10.76</v>
      </c>
      <c r="I17" s="49"/>
      <c r="J17" s="58">
        <v>7.4</v>
      </c>
      <c r="K17" s="58">
        <v>10.93</v>
      </c>
      <c r="L17" s="58">
        <v>8.982857142857142</v>
      </c>
    </row>
    <row r="18" spans="1:12" ht="15">
      <c r="A18" s="47" t="s">
        <v>93</v>
      </c>
      <c r="B18" s="57">
        <v>10.84</v>
      </c>
      <c r="C18" s="57">
        <v>8.89</v>
      </c>
      <c r="D18" s="57">
        <v>7.78</v>
      </c>
      <c r="E18" s="57">
        <v>2.66</v>
      </c>
      <c r="F18" s="57">
        <v>4.44</v>
      </c>
      <c r="G18" s="57">
        <v>6.82</v>
      </c>
      <c r="H18" s="57">
        <v>10.74</v>
      </c>
      <c r="I18" s="49"/>
      <c r="J18" s="58">
        <v>2.66</v>
      </c>
      <c r="K18" s="58">
        <v>10.84</v>
      </c>
      <c r="L18" s="58">
        <v>7.452857142857143</v>
      </c>
    </row>
    <row r="19" spans="1:12" ht="15">
      <c r="A19" s="47" t="s">
        <v>94</v>
      </c>
      <c r="B19" s="57">
        <v>5.25</v>
      </c>
      <c r="C19" s="58">
        <v>4.1</v>
      </c>
      <c r="D19" s="58">
        <v>0.5</v>
      </c>
      <c r="E19" s="58">
        <v>0.23</v>
      </c>
      <c r="F19" s="58">
        <v>0.12</v>
      </c>
      <c r="G19" s="58">
        <v>0.33</v>
      </c>
      <c r="H19" s="58">
        <v>10.66</v>
      </c>
      <c r="I19" s="49"/>
      <c r="J19" s="58">
        <v>0.12</v>
      </c>
      <c r="K19" s="58">
        <v>10.66</v>
      </c>
      <c r="L19" s="58">
        <v>3.0271428571428567</v>
      </c>
    </row>
    <row r="20" spans="2:12" ht="15.75">
      <c r="B20" s="57"/>
      <c r="C20" s="57"/>
      <c r="D20" s="67"/>
      <c r="E20" s="57"/>
      <c r="F20" s="57"/>
      <c r="G20" s="57"/>
      <c r="H20" s="57"/>
      <c r="I20" s="49"/>
      <c r="J20" s="58"/>
      <c r="K20" s="58"/>
      <c r="L20" s="57"/>
    </row>
    <row r="21" spans="1:12" ht="15">
      <c r="A21" s="47" t="s">
        <v>100</v>
      </c>
      <c r="B21" s="58">
        <v>7.26</v>
      </c>
      <c r="C21" s="58">
        <v>7.3</v>
      </c>
      <c r="D21" s="58">
        <v>7.19</v>
      </c>
      <c r="E21" s="58">
        <v>7.4</v>
      </c>
      <c r="F21" s="58">
        <v>7.31</v>
      </c>
      <c r="G21" s="58">
        <v>7.15</v>
      </c>
      <c r="H21" s="58">
        <v>7.14</v>
      </c>
      <c r="I21" s="49"/>
      <c r="J21" s="49" t="s">
        <v>27</v>
      </c>
      <c r="K21" s="49" t="s">
        <v>27</v>
      </c>
      <c r="L21" s="49" t="s">
        <v>27</v>
      </c>
    </row>
    <row r="22" spans="1:12" ht="15">
      <c r="A22" s="47" t="s">
        <v>101</v>
      </c>
      <c r="B22" s="58">
        <v>7.29</v>
      </c>
      <c r="C22" s="58">
        <v>7.3</v>
      </c>
      <c r="D22" s="58">
        <v>7.21</v>
      </c>
      <c r="E22" s="58">
        <v>7.41</v>
      </c>
      <c r="F22" s="58">
        <v>7.29</v>
      </c>
      <c r="G22" s="58">
        <v>7.16</v>
      </c>
      <c r="H22" s="58">
        <v>7.16</v>
      </c>
      <c r="I22" s="49"/>
      <c r="J22" s="49" t="s">
        <v>27</v>
      </c>
      <c r="K22" s="49" t="s">
        <v>27</v>
      </c>
      <c r="L22" s="49" t="s">
        <v>27</v>
      </c>
    </row>
    <row r="23" spans="1:12" ht="15">
      <c r="A23" s="47" t="s">
        <v>102</v>
      </c>
      <c r="B23" s="58">
        <v>7.275</v>
      </c>
      <c r="C23" s="58">
        <v>7.3</v>
      </c>
      <c r="D23" s="58">
        <v>7.2</v>
      </c>
      <c r="E23" s="58">
        <v>7.405</v>
      </c>
      <c r="F23" s="58">
        <v>7.3</v>
      </c>
      <c r="G23" s="58">
        <v>7.155</v>
      </c>
      <c r="H23" s="58">
        <v>7.15</v>
      </c>
      <c r="I23" s="49"/>
      <c r="J23" s="58">
        <v>7.15</v>
      </c>
      <c r="K23" s="58">
        <v>7.405</v>
      </c>
      <c r="L23" s="58">
        <v>7.255</v>
      </c>
    </row>
    <row r="24" spans="1:12" ht="15">
      <c r="A24" s="47" t="s">
        <v>89</v>
      </c>
      <c r="B24" s="46">
        <v>-0.03000000000000025</v>
      </c>
      <c r="C24" s="46">
        <v>0</v>
      </c>
      <c r="D24" s="46">
        <v>-0.019999999999999574</v>
      </c>
      <c r="E24" s="46">
        <v>-0.009999999999999787</v>
      </c>
      <c r="F24" s="46">
        <v>0.019999999999999574</v>
      </c>
      <c r="G24" s="46">
        <v>-0.009999999999999787</v>
      </c>
      <c r="H24" s="46">
        <v>-0.020000000000000462</v>
      </c>
      <c r="I24" s="49"/>
      <c r="J24" s="49"/>
      <c r="K24" s="49"/>
      <c r="L24" s="49"/>
    </row>
    <row r="25" spans="1:12" ht="15">
      <c r="A25" s="47" t="s">
        <v>95</v>
      </c>
      <c r="B25" s="60" t="s">
        <v>117</v>
      </c>
      <c r="C25" s="60" t="s">
        <v>117</v>
      </c>
      <c r="D25" s="60" t="s">
        <v>117</v>
      </c>
      <c r="E25" s="60" t="s">
        <v>117</v>
      </c>
      <c r="F25" s="60" t="s">
        <v>117</v>
      </c>
      <c r="G25" s="60" t="s">
        <v>117</v>
      </c>
      <c r="H25" s="60" t="s">
        <v>117</v>
      </c>
      <c r="I25" s="49"/>
      <c r="J25" s="49"/>
      <c r="K25" s="49"/>
      <c r="L25" s="49"/>
    </row>
    <row r="26" spans="2:12" ht="15"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</row>
    <row r="27" spans="1:12" ht="15">
      <c r="A27" s="47" t="s">
        <v>103</v>
      </c>
      <c r="B27" s="57">
        <v>10.1</v>
      </c>
      <c r="C27" s="57">
        <v>10.4</v>
      </c>
      <c r="D27" s="57">
        <v>10.6</v>
      </c>
      <c r="E27" s="57">
        <v>10.7</v>
      </c>
      <c r="F27" s="57">
        <v>10.6</v>
      </c>
      <c r="G27" s="57">
        <v>11.1</v>
      </c>
      <c r="H27" s="57">
        <v>10.4</v>
      </c>
      <c r="I27" s="49"/>
      <c r="J27" s="49" t="s">
        <v>27</v>
      </c>
      <c r="K27" s="49" t="s">
        <v>27</v>
      </c>
      <c r="L27" s="49" t="s">
        <v>27</v>
      </c>
    </row>
    <row r="28" spans="1:12" ht="15">
      <c r="A28" s="47" t="s">
        <v>104</v>
      </c>
      <c r="B28" s="57">
        <v>9.8</v>
      </c>
      <c r="C28" s="57">
        <v>10.1</v>
      </c>
      <c r="D28" s="57">
        <v>10.7</v>
      </c>
      <c r="E28" s="57">
        <v>10.3</v>
      </c>
      <c r="F28" s="57">
        <v>10.1</v>
      </c>
      <c r="G28" s="57">
        <v>10.8</v>
      </c>
      <c r="H28" s="57">
        <v>10.5</v>
      </c>
      <c r="I28" s="49"/>
      <c r="J28" s="49" t="s">
        <v>27</v>
      </c>
      <c r="K28" s="49" t="s">
        <v>27</v>
      </c>
      <c r="L28" s="49" t="s">
        <v>27</v>
      </c>
    </row>
    <row r="29" spans="1:12" ht="15">
      <c r="A29" s="47" t="s">
        <v>105</v>
      </c>
      <c r="B29" s="57">
        <v>9.95</v>
      </c>
      <c r="C29" s="57">
        <v>10.25</v>
      </c>
      <c r="D29" s="57">
        <v>10.65</v>
      </c>
      <c r="E29" s="57">
        <v>10.5</v>
      </c>
      <c r="F29" s="57">
        <v>10.35</v>
      </c>
      <c r="G29" s="57">
        <v>10.95</v>
      </c>
      <c r="H29" s="57">
        <v>10.45</v>
      </c>
      <c r="I29" s="49"/>
      <c r="J29" s="57">
        <v>9.95</v>
      </c>
      <c r="K29" s="57">
        <v>10.95</v>
      </c>
      <c r="L29" s="57">
        <v>10.442857142857145</v>
      </c>
    </row>
    <row r="30" spans="1:12" ht="15">
      <c r="A30" s="47" t="s">
        <v>89</v>
      </c>
      <c r="B30" s="61">
        <v>0.3000000000000007</v>
      </c>
      <c r="C30" s="61">
        <v>0.29999999999999893</v>
      </c>
      <c r="D30" s="61">
        <v>-0.09999999999999964</v>
      </c>
      <c r="E30" s="61">
        <v>0.4</v>
      </c>
      <c r="F30" s="61">
        <v>0.5</v>
      </c>
      <c r="G30" s="61">
        <v>0.3000000000000007</v>
      </c>
      <c r="H30" s="61">
        <v>-0.09999999999999964</v>
      </c>
      <c r="I30" s="49"/>
      <c r="J30" s="57"/>
      <c r="K30" s="57"/>
      <c r="L30" s="57"/>
    </row>
    <row r="31" spans="1:12" ht="15">
      <c r="A31" s="47" t="s">
        <v>98</v>
      </c>
      <c r="B31" s="60" t="s">
        <v>117</v>
      </c>
      <c r="C31" s="60" t="s">
        <v>117</v>
      </c>
      <c r="D31" s="60" t="s">
        <v>117</v>
      </c>
      <c r="E31" s="60" t="s">
        <v>117</v>
      </c>
      <c r="F31" s="60" t="s">
        <v>117</v>
      </c>
      <c r="G31" s="60" t="s">
        <v>117</v>
      </c>
      <c r="H31" s="60" t="s">
        <v>117</v>
      </c>
      <c r="I31" s="49"/>
      <c r="J31" s="49"/>
      <c r="K31" s="49"/>
      <c r="L31" s="49"/>
    </row>
    <row r="32" spans="2:12" ht="15"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</row>
    <row r="33" spans="1:12" ht="15">
      <c r="A33" s="47" t="s">
        <v>106</v>
      </c>
      <c r="B33" s="57">
        <v>18.2</v>
      </c>
      <c r="C33" s="57">
        <v>6.1</v>
      </c>
      <c r="D33" s="57">
        <v>5</v>
      </c>
      <c r="E33" s="57">
        <v>3.7</v>
      </c>
      <c r="F33" s="57">
        <v>7.7</v>
      </c>
      <c r="G33" s="49">
        <v>14.4</v>
      </c>
      <c r="H33" s="49">
        <v>9.7</v>
      </c>
      <c r="I33" s="49"/>
      <c r="J33" s="57">
        <v>3.7</v>
      </c>
      <c r="K33" s="57">
        <v>18.2</v>
      </c>
      <c r="L33" s="57">
        <v>9.257142857142856</v>
      </c>
    </row>
    <row r="34" spans="1:12" ht="15">
      <c r="A34" s="47" t="s">
        <v>107</v>
      </c>
      <c r="B34" s="49">
        <v>1000</v>
      </c>
      <c r="C34" s="49" t="s">
        <v>120</v>
      </c>
      <c r="D34" s="49">
        <v>1500</v>
      </c>
      <c r="E34" s="49">
        <v>1500</v>
      </c>
      <c r="F34" s="49">
        <v>1200</v>
      </c>
      <c r="G34" s="49">
        <v>1500</v>
      </c>
      <c r="H34" s="49">
        <v>1000</v>
      </c>
      <c r="I34" s="49"/>
      <c r="J34" s="49"/>
      <c r="K34" s="49"/>
      <c r="L34" s="49"/>
    </row>
    <row r="35" spans="1:12" ht="15">
      <c r="A35" s="47" t="s">
        <v>108</v>
      </c>
      <c r="B35" s="49" t="s">
        <v>27</v>
      </c>
      <c r="C35" s="49">
        <v>5.9</v>
      </c>
      <c r="D35" s="49" t="s">
        <v>27</v>
      </c>
      <c r="E35" s="49" t="s">
        <v>27</v>
      </c>
      <c r="F35" s="49" t="s">
        <v>27</v>
      </c>
      <c r="G35" s="49" t="s">
        <v>27</v>
      </c>
      <c r="H35" s="49" t="s">
        <v>27</v>
      </c>
      <c r="I35" s="49"/>
      <c r="J35" s="49"/>
      <c r="K35" s="49"/>
      <c r="L35" s="49"/>
    </row>
    <row r="36" spans="1:12" ht="15">
      <c r="A36" s="47" t="s">
        <v>89</v>
      </c>
      <c r="B36" s="49" t="s">
        <v>27</v>
      </c>
      <c r="C36" s="46">
        <v>0.1999999999999993</v>
      </c>
      <c r="D36" s="49" t="s">
        <v>27</v>
      </c>
      <c r="E36" s="49" t="s">
        <v>27</v>
      </c>
      <c r="F36" s="49" t="s">
        <v>27</v>
      </c>
      <c r="G36" s="49" t="s">
        <v>27</v>
      </c>
      <c r="H36" s="49" t="s">
        <v>27</v>
      </c>
      <c r="I36" s="49"/>
      <c r="J36" s="49"/>
      <c r="K36" s="49"/>
      <c r="L36" s="49"/>
    </row>
    <row r="37" spans="1:12" ht="15">
      <c r="A37" s="47" t="s">
        <v>109</v>
      </c>
      <c r="B37" s="49"/>
      <c r="C37" s="60" t="s">
        <v>117</v>
      </c>
      <c r="D37" s="60"/>
      <c r="E37" s="49"/>
      <c r="F37" s="49"/>
      <c r="G37" s="49"/>
      <c r="H37" s="49"/>
      <c r="I37" s="49"/>
      <c r="J37" s="49"/>
      <c r="K37" s="49"/>
      <c r="L37" s="49"/>
    </row>
    <row r="38" spans="2:12" ht="15"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</row>
    <row r="39" spans="1:12" ht="15">
      <c r="A39" s="47" t="s">
        <v>42</v>
      </c>
      <c r="B39" s="49"/>
      <c r="C39" s="49"/>
      <c r="D39" s="49"/>
      <c r="E39" s="49"/>
      <c r="F39" s="49"/>
      <c r="G39" s="49"/>
      <c r="H39" s="49"/>
      <c r="I39" s="49"/>
      <c r="J39" s="62"/>
      <c r="K39" s="62"/>
      <c r="L39" s="62"/>
    </row>
    <row r="40" spans="1:17" ht="15">
      <c r="A40" s="47" t="s">
        <v>65</v>
      </c>
      <c r="B40" s="49">
        <v>21</v>
      </c>
      <c r="C40" s="49">
        <v>16</v>
      </c>
      <c r="D40" s="49">
        <v>15</v>
      </c>
      <c r="E40" s="49">
        <v>12</v>
      </c>
      <c r="F40" s="49">
        <v>18</v>
      </c>
      <c r="G40" s="49">
        <v>15</v>
      </c>
      <c r="H40" s="49">
        <v>13</v>
      </c>
      <c r="J40" s="63">
        <v>12</v>
      </c>
      <c r="K40" s="63">
        <v>21</v>
      </c>
      <c r="L40" s="63">
        <v>15.714285714285714</v>
      </c>
      <c r="O40" s="68"/>
      <c r="P40" s="69"/>
      <c r="Q40" s="70"/>
    </row>
    <row r="41" spans="1:17" ht="15">
      <c r="A41" s="47" t="s">
        <v>67</v>
      </c>
      <c r="B41" s="49" t="s">
        <v>27</v>
      </c>
      <c r="C41" s="49" t="s">
        <v>27</v>
      </c>
      <c r="D41" s="49" t="s">
        <v>27</v>
      </c>
      <c r="E41" s="49" t="s">
        <v>27</v>
      </c>
      <c r="F41" s="49" t="s">
        <v>27</v>
      </c>
      <c r="G41" s="49" t="s">
        <v>27</v>
      </c>
      <c r="H41" s="49" t="s">
        <v>27</v>
      </c>
      <c r="J41" s="63" t="s">
        <v>27</v>
      </c>
      <c r="K41" s="63" t="s">
        <v>27</v>
      </c>
      <c r="L41" s="63" t="s">
        <v>27</v>
      </c>
      <c r="O41" s="68"/>
      <c r="P41" s="69"/>
      <c r="Q41" s="70"/>
    </row>
    <row r="42" spans="1:17" ht="15">
      <c r="A42" s="47" t="s">
        <v>68</v>
      </c>
      <c r="B42" s="49">
        <v>18</v>
      </c>
      <c r="C42" s="49">
        <v>21</v>
      </c>
      <c r="D42" s="49">
        <v>21</v>
      </c>
      <c r="E42" s="49">
        <v>23</v>
      </c>
      <c r="F42" s="49">
        <v>30</v>
      </c>
      <c r="G42" s="49">
        <v>82</v>
      </c>
      <c r="H42" s="49">
        <v>16</v>
      </c>
      <c r="J42" s="63">
        <v>16</v>
      </c>
      <c r="K42" s="63">
        <v>82</v>
      </c>
      <c r="L42" s="63">
        <v>30.142857142857142</v>
      </c>
      <c r="O42" s="68"/>
      <c r="P42" s="69"/>
      <c r="Q42" s="70"/>
    </row>
    <row r="43" spans="1:17" ht="15">
      <c r="A43" s="47" t="s">
        <v>69</v>
      </c>
      <c r="B43" s="49">
        <v>19</v>
      </c>
      <c r="C43" s="49">
        <v>28</v>
      </c>
      <c r="D43" s="49">
        <v>37</v>
      </c>
      <c r="E43" s="49">
        <v>36</v>
      </c>
      <c r="F43" s="49">
        <v>43</v>
      </c>
      <c r="G43" s="49">
        <v>62</v>
      </c>
      <c r="H43" s="49">
        <v>24</v>
      </c>
      <c r="J43" s="63">
        <v>19</v>
      </c>
      <c r="K43" s="63">
        <v>62</v>
      </c>
      <c r="L43" s="63">
        <v>35.57142857142857</v>
      </c>
      <c r="O43" s="68"/>
      <c r="P43" s="69"/>
      <c r="Q43" s="70"/>
    </row>
    <row r="44" spans="1:17" ht="15">
      <c r="A44" s="47" t="s">
        <v>70</v>
      </c>
      <c r="B44" s="49" t="s">
        <v>27</v>
      </c>
      <c r="C44" s="49" t="s">
        <v>27</v>
      </c>
      <c r="D44" s="49" t="s">
        <v>27</v>
      </c>
      <c r="E44" s="49" t="s">
        <v>27</v>
      </c>
      <c r="F44" s="49" t="s">
        <v>27</v>
      </c>
      <c r="G44" s="49" t="s">
        <v>27</v>
      </c>
      <c r="H44" s="49" t="s">
        <v>27</v>
      </c>
      <c r="J44" s="63" t="s">
        <v>27</v>
      </c>
      <c r="K44" s="63" t="s">
        <v>27</v>
      </c>
      <c r="L44" s="63" t="s">
        <v>27</v>
      </c>
      <c r="O44" s="68"/>
      <c r="P44" s="69"/>
      <c r="Q44" s="70"/>
    </row>
    <row r="45" spans="1:17" ht="15">
      <c r="A45" s="47" t="s">
        <v>73</v>
      </c>
      <c r="B45" s="49">
        <v>17</v>
      </c>
      <c r="C45" s="49">
        <v>51</v>
      </c>
      <c r="D45" s="49">
        <v>30</v>
      </c>
      <c r="E45" s="49">
        <v>55</v>
      </c>
      <c r="F45" s="49">
        <v>27</v>
      </c>
      <c r="G45" s="49">
        <v>21</v>
      </c>
      <c r="H45" s="49">
        <v>12</v>
      </c>
      <c r="J45" s="63">
        <v>12</v>
      </c>
      <c r="K45" s="63">
        <v>55</v>
      </c>
      <c r="L45" s="63">
        <v>30.428571428571427</v>
      </c>
      <c r="O45" s="68"/>
      <c r="P45" s="69"/>
      <c r="Q45" s="70"/>
    </row>
    <row r="46" spans="1:17" ht="15">
      <c r="A46" s="47" t="s">
        <v>74</v>
      </c>
      <c r="B46" s="49">
        <v>14</v>
      </c>
      <c r="C46" s="49">
        <v>16</v>
      </c>
      <c r="D46" s="49">
        <v>22</v>
      </c>
      <c r="E46" s="49">
        <v>20</v>
      </c>
      <c r="F46" s="49">
        <v>27</v>
      </c>
      <c r="G46" s="49">
        <v>92</v>
      </c>
      <c r="H46" s="49">
        <v>25</v>
      </c>
      <c r="J46" s="63">
        <v>14</v>
      </c>
      <c r="K46" s="63">
        <v>92</v>
      </c>
      <c r="L46" s="63">
        <v>30.857142857142858</v>
      </c>
      <c r="O46" s="68"/>
      <c r="P46" s="69"/>
      <c r="Q46" s="70"/>
    </row>
    <row r="47" spans="10:17" ht="15">
      <c r="J47" s="57"/>
      <c r="K47" s="57"/>
      <c r="L47" s="57"/>
      <c r="O47" s="68"/>
      <c r="P47" s="69"/>
      <c r="Q47" s="70"/>
    </row>
    <row r="48" spans="1:17" ht="15">
      <c r="A48" s="47" t="s">
        <v>110</v>
      </c>
      <c r="B48" s="49" t="s">
        <v>121</v>
      </c>
      <c r="C48" s="49" t="s">
        <v>27</v>
      </c>
      <c r="D48" s="49" t="s">
        <v>111</v>
      </c>
      <c r="E48" s="49" t="s">
        <v>27</v>
      </c>
      <c r="F48" s="49" t="s">
        <v>121</v>
      </c>
      <c r="G48" s="49" t="s">
        <v>27</v>
      </c>
      <c r="H48" s="49" t="s">
        <v>114</v>
      </c>
      <c r="J48" s="57"/>
      <c r="K48" s="57"/>
      <c r="L48" s="57"/>
      <c r="O48" s="68"/>
      <c r="P48" s="69"/>
      <c r="Q48" s="70"/>
    </row>
    <row r="49" spans="1:17" ht="15">
      <c r="A49" s="47" t="s">
        <v>115</v>
      </c>
      <c r="B49" s="49">
        <v>18</v>
      </c>
      <c r="D49" s="49">
        <v>39</v>
      </c>
      <c r="F49" s="49">
        <v>25</v>
      </c>
      <c r="H49" s="49">
        <v>26</v>
      </c>
      <c r="J49" s="57"/>
      <c r="K49" s="57"/>
      <c r="L49" s="57"/>
      <c r="O49" s="68"/>
      <c r="P49" s="69"/>
      <c r="Q49" s="70"/>
    </row>
    <row r="50" spans="1:17" ht="15">
      <c r="A50" s="47" t="s">
        <v>89</v>
      </c>
      <c r="B50" s="64">
        <v>-1</v>
      </c>
      <c r="C50" s="46"/>
      <c r="D50" s="64">
        <v>-2</v>
      </c>
      <c r="E50" s="46"/>
      <c r="F50" s="64">
        <v>2</v>
      </c>
      <c r="G50" s="65"/>
      <c r="H50" s="64">
        <v>-1</v>
      </c>
      <c r="J50" s="57"/>
      <c r="K50" s="57"/>
      <c r="L50" s="57"/>
      <c r="O50" s="68"/>
      <c r="P50" s="69"/>
      <c r="Q50" s="70"/>
    </row>
    <row r="51" spans="1:17" ht="15">
      <c r="A51" s="47" t="s">
        <v>116</v>
      </c>
      <c r="B51" s="60" t="s">
        <v>117</v>
      </c>
      <c r="C51" s="60"/>
      <c r="D51" s="60" t="s">
        <v>117</v>
      </c>
      <c r="E51" s="60"/>
      <c r="F51" s="60" t="s">
        <v>117</v>
      </c>
      <c r="G51" s="65"/>
      <c r="H51" s="60" t="s">
        <v>117</v>
      </c>
      <c r="O51" s="68"/>
      <c r="P51" s="69"/>
      <c r="Q51" s="70"/>
    </row>
    <row r="52" spans="2:17" ht="15">
      <c r="B52" s="65"/>
      <c r="C52" s="65"/>
      <c r="D52" s="65"/>
      <c r="E52" s="65"/>
      <c r="F52" s="65"/>
      <c r="G52" s="65"/>
      <c r="H52" s="65"/>
      <c r="O52" s="68"/>
      <c r="P52" s="69"/>
      <c r="Q52" s="70"/>
    </row>
    <row r="53" spans="2:17" ht="15">
      <c r="B53" s="65"/>
      <c r="C53" s="65"/>
      <c r="D53" s="65"/>
      <c r="E53" s="65"/>
      <c r="F53" s="65"/>
      <c r="G53" s="65"/>
      <c r="H53" s="65"/>
      <c r="O53" s="68"/>
      <c r="P53" s="69"/>
      <c r="Q53" s="70"/>
    </row>
    <row r="54" spans="2:17" ht="15">
      <c r="B54" s="65"/>
      <c r="C54" s="65"/>
      <c r="D54" s="65"/>
      <c r="E54" s="65"/>
      <c r="F54" s="65"/>
      <c r="G54" s="65"/>
      <c r="H54" s="65"/>
      <c r="O54" s="68"/>
      <c r="P54" s="69"/>
      <c r="Q54" s="70"/>
    </row>
    <row r="55" spans="15:17" ht="15">
      <c r="O55" s="68"/>
      <c r="P55" s="69"/>
      <c r="Q55" s="70"/>
    </row>
    <row r="56" spans="15:17" ht="15">
      <c r="O56" s="68"/>
      <c r="P56" s="69"/>
      <c r="Q56" s="70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6"/>
  <sheetViews>
    <sheetView zoomScale="75" zoomScaleNormal="75" workbookViewId="0" topLeftCell="A1">
      <selection activeCell="N2" sqref="N2"/>
    </sheetView>
  </sheetViews>
  <sheetFormatPr defaultColWidth="9.140625" defaultRowHeight="12.75"/>
  <cols>
    <col min="1" max="1" width="40.00390625" style="47" bestFit="1" customWidth="1"/>
    <col min="2" max="4" width="12.7109375" style="50" customWidth="1"/>
    <col min="5" max="5" width="12.00390625" style="50" customWidth="1"/>
    <col min="6" max="6" width="10.7109375" style="50" customWidth="1"/>
    <col min="7" max="7" width="9.57421875" style="50" customWidth="1"/>
    <col min="8" max="8" width="12.00390625" style="50" customWidth="1"/>
    <col min="9" max="9" width="10.28125" style="50" customWidth="1"/>
    <col min="10" max="12" width="10.421875" style="50" customWidth="1"/>
    <col min="13" max="13" width="10.28125" style="50" customWidth="1"/>
    <col min="14" max="14" width="12.8515625" style="50" bestFit="1" customWidth="1"/>
    <col min="15" max="15" width="13.57421875" style="50" customWidth="1"/>
    <col min="16" max="16" width="12.140625" style="50" bestFit="1" customWidth="1"/>
    <col min="17" max="16384" width="10.28125" style="50" customWidth="1"/>
  </cols>
  <sheetData>
    <row r="1" spans="2:12" ht="15">
      <c r="B1" s="48" t="s">
        <v>78</v>
      </c>
      <c r="C1" s="48" t="s">
        <v>79</v>
      </c>
      <c r="D1" s="48" t="s">
        <v>80</v>
      </c>
      <c r="E1" s="48" t="s">
        <v>81</v>
      </c>
      <c r="F1" s="48" t="s">
        <v>82</v>
      </c>
      <c r="G1" s="48" t="s">
        <v>83</v>
      </c>
      <c r="H1" s="48" t="s">
        <v>84</v>
      </c>
      <c r="I1" s="49"/>
      <c r="J1" s="49" t="s">
        <v>7</v>
      </c>
      <c r="K1" s="49" t="s">
        <v>8</v>
      </c>
      <c r="L1" s="49" t="s">
        <v>9</v>
      </c>
    </row>
    <row r="2" spans="1:14" s="54" customFormat="1" ht="12.75">
      <c r="A2" s="51" t="s">
        <v>10</v>
      </c>
      <c r="B2" s="52">
        <v>38830</v>
      </c>
      <c r="C2" s="52">
        <v>38858</v>
      </c>
      <c r="D2" s="52">
        <v>38902</v>
      </c>
      <c r="E2" s="52">
        <v>38913</v>
      </c>
      <c r="F2" s="52">
        <v>38956</v>
      </c>
      <c r="G2" s="52">
        <v>38977</v>
      </c>
      <c r="H2" s="52">
        <v>39012</v>
      </c>
      <c r="I2" s="53"/>
      <c r="J2" s="53"/>
      <c r="K2" s="53"/>
      <c r="L2" s="53"/>
      <c r="N2" s="66"/>
    </row>
    <row r="3" spans="1:12" s="54" customFormat="1" ht="12.75">
      <c r="A3" s="55" t="s">
        <v>18</v>
      </c>
      <c r="B3" s="56">
        <v>38830.541666666664</v>
      </c>
      <c r="C3" s="56">
        <v>38858.583333333336</v>
      </c>
      <c r="D3" s="56">
        <v>38902.458333333336</v>
      </c>
      <c r="E3" s="56">
        <v>38913.458333333336</v>
      </c>
      <c r="F3" s="56">
        <v>38956.541666666664</v>
      </c>
      <c r="G3" s="56">
        <v>38977.625</v>
      </c>
      <c r="H3" s="56">
        <v>0.5416666666666666</v>
      </c>
      <c r="I3" s="53"/>
      <c r="J3" s="53"/>
      <c r="K3" s="53"/>
      <c r="L3" s="53"/>
    </row>
    <row r="4" spans="1:12" ht="15">
      <c r="A4" s="47" t="s">
        <v>25</v>
      </c>
      <c r="B4" s="57">
        <v>9.8</v>
      </c>
      <c r="C4" s="49">
        <v>9.6</v>
      </c>
      <c r="D4" s="57">
        <v>9.6</v>
      </c>
      <c r="E4" s="49">
        <v>10.5</v>
      </c>
      <c r="F4" s="57">
        <v>10.8</v>
      </c>
      <c r="G4" s="57">
        <v>10.7</v>
      </c>
      <c r="H4" s="49">
        <v>10.5</v>
      </c>
      <c r="I4" s="49"/>
      <c r="J4" s="57">
        <v>9.6</v>
      </c>
      <c r="K4" s="57">
        <v>10.8</v>
      </c>
      <c r="L4" s="57">
        <v>10.214285714285714</v>
      </c>
    </row>
    <row r="5" spans="1:12" ht="15">
      <c r="A5" s="47" t="s">
        <v>85</v>
      </c>
      <c r="B5" s="57">
        <v>4.9</v>
      </c>
      <c r="C5" s="57">
        <v>4.8</v>
      </c>
      <c r="D5" s="57">
        <v>4.8</v>
      </c>
      <c r="E5" s="57">
        <v>5.25</v>
      </c>
      <c r="F5" s="57">
        <v>5.4</v>
      </c>
      <c r="G5" s="57">
        <v>5.35</v>
      </c>
      <c r="H5" s="57">
        <v>5.25</v>
      </c>
      <c r="I5" s="49"/>
      <c r="J5" s="57">
        <v>4.8</v>
      </c>
      <c r="K5" s="57">
        <v>5.4</v>
      </c>
      <c r="L5" s="57">
        <v>5.107142857142857</v>
      </c>
    </row>
    <row r="6" spans="2:12" ht="15">
      <c r="B6" s="57"/>
      <c r="C6" s="57"/>
      <c r="D6" s="57"/>
      <c r="E6" s="57"/>
      <c r="F6" s="57"/>
      <c r="G6" s="57"/>
      <c r="H6" s="57"/>
      <c r="I6" s="49"/>
      <c r="J6" s="57"/>
      <c r="K6" s="57"/>
      <c r="L6" s="57"/>
    </row>
    <row r="7" spans="1:12" ht="15">
      <c r="A7" s="47" t="s">
        <v>86</v>
      </c>
      <c r="B7" s="58">
        <v>2.5</v>
      </c>
      <c r="C7" s="58">
        <v>4.4</v>
      </c>
      <c r="D7" s="58">
        <v>3.6</v>
      </c>
      <c r="E7" s="58">
        <v>4</v>
      </c>
      <c r="F7" s="58">
        <v>4.7</v>
      </c>
      <c r="G7" s="58">
        <v>3.4</v>
      </c>
      <c r="H7" s="58">
        <v>3.2</v>
      </c>
      <c r="I7" s="49"/>
      <c r="J7" s="57"/>
      <c r="K7" s="57"/>
      <c r="L7" s="57"/>
    </row>
    <row r="8" spans="1:12" ht="15">
      <c r="A8" s="47" t="s">
        <v>87</v>
      </c>
      <c r="B8" s="58">
        <v>2.6</v>
      </c>
      <c r="C8" s="58">
        <v>4.4</v>
      </c>
      <c r="D8" s="58">
        <v>3.4</v>
      </c>
      <c r="E8" s="58">
        <v>4</v>
      </c>
      <c r="F8" s="58">
        <v>4.6</v>
      </c>
      <c r="G8" s="58">
        <v>3.2</v>
      </c>
      <c r="H8" s="58">
        <v>2.9</v>
      </c>
      <c r="I8" s="49"/>
      <c r="J8" s="57"/>
      <c r="K8" s="57"/>
      <c r="L8" s="57"/>
    </row>
    <row r="9" spans="1:12" ht="15">
      <c r="A9" s="47" t="s">
        <v>88</v>
      </c>
      <c r="B9" s="58">
        <v>2.55</v>
      </c>
      <c r="C9" s="58">
        <v>4.4</v>
      </c>
      <c r="D9" s="58">
        <v>3.5</v>
      </c>
      <c r="E9" s="58">
        <v>4</v>
      </c>
      <c r="F9" s="58">
        <v>4.65</v>
      </c>
      <c r="G9" s="58">
        <v>3.3</v>
      </c>
      <c r="H9" s="58">
        <v>3.05</v>
      </c>
      <c r="I9" s="49"/>
      <c r="J9" s="57">
        <v>2.55</v>
      </c>
      <c r="K9" s="57">
        <v>4.65</v>
      </c>
      <c r="L9" s="57">
        <v>3.635714285714286</v>
      </c>
    </row>
    <row r="10" spans="1:12" ht="15">
      <c r="A10" s="47" t="s">
        <v>89</v>
      </c>
      <c r="B10" s="59">
        <v>0.04</v>
      </c>
      <c r="C10" s="59">
        <v>0</v>
      </c>
      <c r="D10" s="59">
        <v>0.06</v>
      </c>
      <c r="E10" s="59">
        <v>0</v>
      </c>
      <c r="F10" s="59">
        <v>0.02</v>
      </c>
      <c r="G10" s="59">
        <v>0.06</v>
      </c>
      <c r="H10" s="59">
        <v>0.1</v>
      </c>
      <c r="I10" s="49"/>
      <c r="J10" s="57"/>
      <c r="K10" s="57"/>
      <c r="L10" s="57"/>
    </row>
    <row r="11" spans="1:12" ht="15">
      <c r="A11" s="47" t="s">
        <v>90</v>
      </c>
      <c r="B11" s="49" t="s">
        <v>117</v>
      </c>
      <c r="C11" s="49" t="s">
        <v>117</v>
      </c>
      <c r="D11" s="49" t="s">
        <v>117</v>
      </c>
      <c r="E11" s="49" t="s">
        <v>117</v>
      </c>
      <c r="F11" s="49" t="s">
        <v>117</v>
      </c>
      <c r="G11" s="49" t="s">
        <v>117</v>
      </c>
      <c r="H11" s="49" t="s">
        <v>117</v>
      </c>
      <c r="I11" s="49"/>
      <c r="J11" s="57"/>
      <c r="K11" s="57"/>
      <c r="L11" s="57"/>
    </row>
    <row r="12" spans="2:12" ht="15">
      <c r="B12" s="57"/>
      <c r="C12" s="57"/>
      <c r="D12" s="57"/>
      <c r="E12" s="57"/>
      <c r="F12" s="57"/>
      <c r="G12" s="57"/>
      <c r="H12" s="57"/>
      <c r="I12" s="49"/>
      <c r="J12" s="57"/>
      <c r="K12" s="57"/>
      <c r="L12" s="57"/>
    </row>
    <row r="13" spans="1:12" ht="15">
      <c r="A13" s="47" t="s">
        <v>24</v>
      </c>
      <c r="B13" s="57">
        <v>12.1</v>
      </c>
      <c r="C13" s="57">
        <v>14.2</v>
      </c>
      <c r="D13" s="57">
        <v>25.75</v>
      </c>
      <c r="E13" s="57">
        <v>26.25</v>
      </c>
      <c r="F13" s="57">
        <v>22.65</v>
      </c>
      <c r="G13" s="57">
        <v>22.7</v>
      </c>
      <c r="H13" s="57">
        <v>13.75</v>
      </c>
      <c r="I13" s="49"/>
      <c r="J13" s="57">
        <v>12.1</v>
      </c>
      <c r="K13" s="57">
        <v>26.25</v>
      </c>
      <c r="L13" s="57">
        <v>19.628571428571426</v>
      </c>
    </row>
    <row r="14" spans="1:12" ht="15">
      <c r="A14" s="47" t="s">
        <v>91</v>
      </c>
      <c r="B14" s="57">
        <v>12.1</v>
      </c>
      <c r="C14" s="57">
        <v>13.6</v>
      </c>
      <c r="D14" s="57">
        <v>18.15</v>
      </c>
      <c r="E14" s="57">
        <v>19.25</v>
      </c>
      <c r="F14" s="57">
        <v>22.65</v>
      </c>
      <c r="G14" s="57">
        <v>19.6</v>
      </c>
      <c r="H14" s="57">
        <v>13.5</v>
      </c>
      <c r="I14" s="49"/>
      <c r="J14" s="57">
        <v>12.1</v>
      </c>
      <c r="K14" s="57">
        <v>22.65</v>
      </c>
      <c r="L14" s="57">
        <v>16.978571428571428</v>
      </c>
    </row>
    <row r="15" spans="1:12" ht="15">
      <c r="A15" s="47" t="s">
        <v>26</v>
      </c>
      <c r="B15" s="57">
        <v>11.3</v>
      </c>
      <c r="C15" s="57">
        <v>12.8</v>
      </c>
      <c r="D15" s="57">
        <v>13.25</v>
      </c>
      <c r="E15" s="57">
        <v>13</v>
      </c>
      <c r="F15" s="57">
        <v>13.2</v>
      </c>
      <c r="G15" s="57">
        <v>13</v>
      </c>
      <c r="H15" s="57">
        <v>13.3</v>
      </c>
      <c r="I15" s="49"/>
      <c r="J15" s="57">
        <v>11.3</v>
      </c>
      <c r="K15" s="57">
        <v>13.3</v>
      </c>
      <c r="L15" s="57">
        <v>12.835714285714285</v>
      </c>
    </row>
    <row r="16" spans="2:12" ht="15">
      <c r="B16" s="49"/>
      <c r="C16" s="49"/>
      <c r="D16" s="49"/>
      <c r="E16" s="49"/>
      <c r="F16" s="49"/>
      <c r="G16" s="49"/>
      <c r="H16" s="49"/>
      <c r="I16" s="49"/>
      <c r="J16" s="57"/>
      <c r="K16" s="57"/>
      <c r="L16" s="57"/>
    </row>
    <row r="17" spans="1:12" ht="15">
      <c r="A17" s="47" t="s">
        <v>92</v>
      </c>
      <c r="B17" s="57">
        <v>10.45</v>
      </c>
      <c r="C17" s="58">
        <v>9.83</v>
      </c>
      <c r="D17" s="58">
        <v>8.24</v>
      </c>
      <c r="E17" s="58">
        <v>8.05</v>
      </c>
      <c r="F17" s="58">
        <v>7.61</v>
      </c>
      <c r="G17" s="58">
        <v>8.94</v>
      </c>
      <c r="H17" s="58">
        <v>9.27</v>
      </c>
      <c r="I17" s="49"/>
      <c r="J17" s="58">
        <v>7.61</v>
      </c>
      <c r="K17" s="58">
        <v>10.45</v>
      </c>
      <c r="L17" s="58">
        <v>8.912857142857144</v>
      </c>
    </row>
    <row r="18" spans="1:12" ht="15">
      <c r="A18" s="47" t="s">
        <v>93</v>
      </c>
      <c r="B18" s="57">
        <v>10.68</v>
      </c>
      <c r="C18" s="58">
        <v>9.49</v>
      </c>
      <c r="D18" s="58">
        <v>5.17</v>
      </c>
      <c r="E18" s="58">
        <v>3.36</v>
      </c>
      <c r="F18" s="58">
        <v>7.42</v>
      </c>
      <c r="G18" s="58">
        <v>7.63</v>
      </c>
      <c r="H18" s="58">
        <v>9.04</v>
      </c>
      <c r="I18" s="49"/>
      <c r="J18" s="58">
        <v>3.36</v>
      </c>
      <c r="K18" s="58">
        <v>10.68</v>
      </c>
      <c r="L18" s="58">
        <v>7.541428571428573</v>
      </c>
    </row>
    <row r="19" spans="1:12" ht="15">
      <c r="A19" s="47" t="s">
        <v>94</v>
      </c>
      <c r="B19" s="58">
        <v>7.29</v>
      </c>
      <c r="C19" s="58">
        <v>8.35</v>
      </c>
      <c r="D19" s="58">
        <v>0.3</v>
      </c>
      <c r="E19" s="58">
        <v>0.18</v>
      </c>
      <c r="F19" s="58">
        <v>0.34</v>
      </c>
      <c r="G19" s="58">
        <v>0.18</v>
      </c>
      <c r="H19" s="58">
        <v>8.94</v>
      </c>
      <c r="I19" s="49"/>
      <c r="J19" s="58">
        <v>0.18</v>
      </c>
      <c r="K19" s="58">
        <v>8.94</v>
      </c>
      <c r="L19" s="58">
        <v>3.654285714285714</v>
      </c>
    </row>
    <row r="20" spans="2:12" ht="15.75">
      <c r="B20" s="57"/>
      <c r="C20" s="57"/>
      <c r="D20" s="67"/>
      <c r="E20" s="57"/>
      <c r="F20" s="57"/>
      <c r="G20" s="57"/>
      <c r="H20" s="57"/>
      <c r="I20" s="49"/>
      <c r="J20" s="58"/>
      <c r="K20" s="58"/>
      <c r="L20" s="57"/>
    </row>
    <row r="21" spans="1:12" ht="15">
      <c r="A21" s="47" t="s">
        <v>100</v>
      </c>
      <c r="B21" s="58">
        <v>7.31</v>
      </c>
      <c r="C21" s="58">
        <v>7.2</v>
      </c>
      <c r="D21" s="58">
        <v>7.54</v>
      </c>
      <c r="E21" s="58">
        <v>7.47</v>
      </c>
      <c r="F21" s="58">
        <v>7.24</v>
      </c>
      <c r="G21" s="58">
        <v>7.44</v>
      </c>
      <c r="H21" s="58">
        <v>7.24</v>
      </c>
      <c r="I21" s="49"/>
      <c r="J21" s="49" t="s">
        <v>27</v>
      </c>
      <c r="K21" s="49" t="s">
        <v>27</v>
      </c>
      <c r="L21" s="49" t="s">
        <v>27</v>
      </c>
    </row>
    <row r="22" spans="1:12" ht="15">
      <c r="A22" s="47" t="s">
        <v>101</v>
      </c>
      <c r="B22" s="58">
        <v>7.31</v>
      </c>
      <c r="C22" s="58">
        <v>7.2</v>
      </c>
      <c r="D22" s="58">
        <v>7.53</v>
      </c>
      <c r="E22" s="58">
        <v>7.51</v>
      </c>
      <c r="F22" s="58">
        <v>7.24</v>
      </c>
      <c r="G22" s="58">
        <v>7.43</v>
      </c>
      <c r="H22" s="58">
        <v>7.25</v>
      </c>
      <c r="I22" s="49"/>
      <c r="J22" s="49" t="s">
        <v>27</v>
      </c>
      <c r="K22" s="49" t="s">
        <v>27</v>
      </c>
      <c r="L22" s="49" t="s">
        <v>27</v>
      </c>
    </row>
    <row r="23" spans="1:12" ht="15">
      <c r="A23" s="47" t="s">
        <v>102</v>
      </c>
      <c r="B23" s="58">
        <v>7.31</v>
      </c>
      <c r="C23" s="58">
        <v>7.2</v>
      </c>
      <c r="D23" s="58">
        <v>7.535</v>
      </c>
      <c r="E23" s="58">
        <v>7.49</v>
      </c>
      <c r="F23" s="58">
        <v>7.24</v>
      </c>
      <c r="G23" s="58">
        <v>7.435</v>
      </c>
      <c r="H23" s="58">
        <v>7.245</v>
      </c>
      <c r="I23" s="49"/>
      <c r="J23" s="58">
        <v>7.2</v>
      </c>
      <c r="K23" s="58">
        <v>7.535</v>
      </c>
      <c r="L23" s="58">
        <v>7.350714285714287</v>
      </c>
    </row>
    <row r="24" spans="1:12" ht="15">
      <c r="A24" s="47" t="s">
        <v>89</v>
      </c>
      <c r="B24" s="46">
        <v>0</v>
      </c>
      <c r="C24" s="46">
        <v>0</v>
      </c>
      <c r="D24" s="46">
        <v>0.009999999999999787</v>
      </c>
      <c r="E24" s="46">
        <v>-0.04</v>
      </c>
      <c r="F24" s="46">
        <v>0</v>
      </c>
      <c r="G24" s="46">
        <v>0.010000000000000675</v>
      </c>
      <c r="H24" s="46">
        <v>-0.009999999999999787</v>
      </c>
      <c r="I24" s="49"/>
      <c r="J24" s="49"/>
      <c r="K24" s="49"/>
      <c r="L24" s="49"/>
    </row>
    <row r="25" spans="1:12" ht="15">
      <c r="A25" s="47" t="s">
        <v>95</v>
      </c>
      <c r="B25" s="60" t="s">
        <v>117</v>
      </c>
      <c r="C25" s="60" t="s">
        <v>117</v>
      </c>
      <c r="D25" s="60" t="s">
        <v>117</v>
      </c>
      <c r="E25" s="60" t="s">
        <v>117</v>
      </c>
      <c r="F25" s="60" t="s">
        <v>117</v>
      </c>
      <c r="G25" s="60" t="s">
        <v>117</v>
      </c>
      <c r="H25" s="60" t="s">
        <v>117</v>
      </c>
      <c r="I25" s="49"/>
      <c r="J25" s="49"/>
      <c r="K25" s="49"/>
      <c r="L25" s="49"/>
    </row>
    <row r="26" spans="2:12" ht="15"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</row>
    <row r="27" spans="1:12" ht="15">
      <c r="A27" s="47" t="s">
        <v>103</v>
      </c>
      <c r="B27" s="57">
        <v>10.2</v>
      </c>
      <c r="C27" s="57">
        <v>10.8</v>
      </c>
      <c r="D27" s="57">
        <v>11</v>
      </c>
      <c r="E27" s="57">
        <v>10.9</v>
      </c>
      <c r="F27" s="57">
        <v>11.3</v>
      </c>
      <c r="G27" s="57">
        <v>11.3</v>
      </c>
      <c r="H27" s="57">
        <v>11.6</v>
      </c>
      <c r="I27" s="49"/>
      <c r="J27" s="49" t="s">
        <v>27</v>
      </c>
      <c r="K27" s="49" t="s">
        <v>27</v>
      </c>
      <c r="L27" s="49" t="s">
        <v>27</v>
      </c>
    </row>
    <row r="28" spans="1:12" ht="15">
      <c r="A28" s="47" t="s">
        <v>104</v>
      </c>
      <c r="B28" s="57">
        <v>10.7</v>
      </c>
      <c r="C28" s="57">
        <v>10.7</v>
      </c>
      <c r="D28" s="57">
        <v>11</v>
      </c>
      <c r="E28" s="57">
        <v>11.2</v>
      </c>
      <c r="F28" s="57">
        <v>10.6</v>
      </c>
      <c r="G28" s="57">
        <v>10.6</v>
      </c>
      <c r="H28" s="57">
        <v>12.4</v>
      </c>
      <c r="I28" s="49"/>
      <c r="J28" s="49" t="s">
        <v>27</v>
      </c>
      <c r="K28" s="49" t="s">
        <v>27</v>
      </c>
      <c r="L28" s="49" t="s">
        <v>27</v>
      </c>
    </row>
    <row r="29" spans="1:12" ht="15">
      <c r="A29" s="47" t="s">
        <v>105</v>
      </c>
      <c r="B29" s="57">
        <v>10.45</v>
      </c>
      <c r="C29" s="57">
        <v>10.75</v>
      </c>
      <c r="D29" s="57">
        <v>11</v>
      </c>
      <c r="E29" s="57">
        <v>11.05</v>
      </c>
      <c r="F29" s="57">
        <v>10.95</v>
      </c>
      <c r="G29" s="57">
        <v>10.95</v>
      </c>
      <c r="H29" s="57">
        <v>12</v>
      </c>
      <c r="I29" s="49"/>
      <c r="J29" s="57">
        <v>10.45</v>
      </c>
      <c r="K29" s="57">
        <v>12</v>
      </c>
      <c r="L29" s="57">
        <v>11.021428571428572</v>
      </c>
    </row>
    <row r="30" spans="1:12" ht="15">
      <c r="A30" s="47" t="s">
        <v>89</v>
      </c>
      <c r="B30" s="61">
        <v>-0.5</v>
      </c>
      <c r="C30" s="61">
        <v>0.09999999999999964</v>
      </c>
      <c r="D30" s="61">
        <v>0</v>
      </c>
      <c r="E30" s="61">
        <v>-0.3000000000000007</v>
      </c>
      <c r="F30" s="61">
        <v>0.6999999999999993</v>
      </c>
      <c r="G30" s="61">
        <v>0.6999999999999993</v>
      </c>
      <c r="H30" s="61">
        <v>-0.7999999999999989</v>
      </c>
      <c r="I30" s="49"/>
      <c r="J30" s="57"/>
      <c r="K30" s="57"/>
      <c r="L30" s="57"/>
    </row>
    <row r="31" spans="1:12" ht="15">
      <c r="A31" s="47" t="s">
        <v>98</v>
      </c>
      <c r="B31" s="60" t="s">
        <v>117</v>
      </c>
      <c r="C31" s="60" t="s">
        <v>117</v>
      </c>
      <c r="D31" s="60" t="s">
        <v>117</v>
      </c>
      <c r="E31" s="60" t="s">
        <v>117</v>
      </c>
      <c r="F31" s="60" t="s">
        <v>117</v>
      </c>
      <c r="G31" s="60" t="s">
        <v>117</v>
      </c>
      <c r="H31" s="60" t="s">
        <v>117</v>
      </c>
      <c r="I31" s="49"/>
      <c r="J31" s="49"/>
      <c r="K31" s="49"/>
      <c r="L31" s="49"/>
    </row>
    <row r="32" spans="2:12" ht="15"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</row>
    <row r="33" spans="1:12" ht="15">
      <c r="A33" s="47" t="s">
        <v>106</v>
      </c>
      <c r="B33" s="57">
        <v>8.5</v>
      </c>
      <c r="C33" s="57">
        <v>4.5</v>
      </c>
      <c r="D33" s="57">
        <v>5</v>
      </c>
      <c r="E33" s="57">
        <v>5.8</v>
      </c>
      <c r="F33" s="57">
        <v>12.9</v>
      </c>
      <c r="G33" s="49">
        <v>5</v>
      </c>
      <c r="H33" s="49">
        <v>12</v>
      </c>
      <c r="I33" s="49"/>
      <c r="J33" s="57">
        <v>4.5</v>
      </c>
      <c r="K33" s="57">
        <v>12.9</v>
      </c>
      <c r="L33" s="57">
        <v>7.671428571428572</v>
      </c>
    </row>
    <row r="34" spans="1:12" ht="15">
      <c r="A34" s="47" t="s">
        <v>107</v>
      </c>
      <c r="B34" s="49">
        <v>1000</v>
      </c>
      <c r="C34" s="49">
        <v>1500</v>
      </c>
      <c r="D34" s="49">
        <v>1000</v>
      </c>
      <c r="E34" s="49">
        <v>1000</v>
      </c>
      <c r="F34" s="49">
        <v>1000</v>
      </c>
      <c r="G34" s="49">
        <v>1000</v>
      </c>
      <c r="H34" s="49">
        <v>1000</v>
      </c>
      <c r="I34" s="49"/>
      <c r="J34" s="49"/>
      <c r="K34" s="49"/>
      <c r="L34" s="49"/>
    </row>
    <row r="35" spans="1:12" ht="15">
      <c r="A35" s="47" t="s">
        <v>108</v>
      </c>
      <c r="B35" s="49" t="s">
        <v>27</v>
      </c>
      <c r="C35" s="49">
        <v>4.3</v>
      </c>
      <c r="D35" s="49" t="s">
        <v>27</v>
      </c>
      <c r="E35" s="49" t="s">
        <v>27</v>
      </c>
      <c r="F35" s="49" t="s">
        <v>27</v>
      </c>
      <c r="G35" s="49" t="s">
        <v>27</v>
      </c>
      <c r="H35" s="49" t="s">
        <v>27</v>
      </c>
      <c r="I35" s="49"/>
      <c r="J35" s="49"/>
      <c r="K35" s="49"/>
      <c r="L35" s="49"/>
    </row>
    <row r="36" spans="1:12" ht="15">
      <c r="A36" s="47" t="s">
        <v>89</v>
      </c>
      <c r="B36" s="49" t="s">
        <v>27</v>
      </c>
      <c r="C36" s="46">
        <v>0.2</v>
      </c>
      <c r="D36" s="49" t="s">
        <v>27</v>
      </c>
      <c r="E36" s="49" t="s">
        <v>27</v>
      </c>
      <c r="F36" s="49" t="s">
        <v>27</v>
      </c>
      <c r="G36" s="49" t="s">
        <v>27</v>
      </c>
      <c r="H36" s="49" t="s">
        <v>27</v>
      </c>
      <c r="I36" s="49"/>
      <c r="J36" s="49"/>
      <c r="K36" s="49"/>
      <c r="L36" s="49"/>
    </row>
    <row r="37" spans="1:12" ht="15">
      <c r="A37" s="47" t="s">
        <v>109</v>
      </c>
      <c r="B37" s="49"/>
      <c r="C37" s="60" t="s">
        <v>117</v>
      </c>
      <c r="D37" s="60"/>
      <c r="E37" s="49"/>
      <c r="F37" s="49"/>
      <c r="G37" s="49"/>
      <c r="H37" s="49"/>
      <c r="I37" s="49"/>
      <c r="J37" s="49"/>
      <c r="K37" s="49"/>
      <c r="L37" s="49"/>
    </row>
    <row r="38" spans="2:12" ht="15"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</row>
    <row r="39" spans="1:12" ht="15">
      <c r="A39" s="47" t="s">
        <v>42</v>
      </c>
      <c r="B39" s="49"/>
      <c r="C39" s="49"/>
      <c r="D39" s="49"/>
      <c r="E39" s="49"/>
      <c r="F39" s="49"/>
      <c r="G39" s="49"/>
      <c r="H39" s="49"/>
      <c r="I39" s="49"/>
      <c r="J39" s="62"/>
      <c r="K39" s="62"/>
      <c r="L39" s="62"/>
    </row>
    <row r="40" spans="1:17" ht="15">
      <c r="A40" s="47" t="s">
        <v>65</v>
      </c>
      <c r="B40" s="49">
        <v>12</v>
      </c>
      <c r="C40" s="49">
        <v>17</v>
      </c>
      <c r="D40" s="49">
        <v>12</v>
      </c>
      <c r="E40" s="49">
        <v>9</v>
      </c>
      <c r="F40" s="49">
        <v>17</v>
      </c>
      <c r="G40" s="49">
        <v>12</v>
      </c>
      <c r="H40" s="49">
        <v>16</v>
      </c>
      <c r="J40" s="63">
        <v>9</v>
      </c>
      <c r="K40" s="63">
        <v>17</v>
      </c>
      <c r="L40" s="63">
        <v>13.571428571428571</v>
      </c>
      <c r="O40" s="68"/>
      <c r="P40" s="69"/>
      <c r="Q40" s="70"/>
    </row>
    <row r="41" spans="1:17" ht="15">
      <c r="A41" s="47" t="s">
        <v>67</v>
      </c>
      <c r="B41" s="49"/>
      <c r="C41" s="49"/>
      <c r="D41" s="49"/>
      <c r="E41" s="49"/>
      <c r="F41" s="49"/>
      <c r="G41" s="49"/>
      <c r="H41" s="49"/>
      <c r="J41" s="63" t="s">
        <v>27</v>
      </c>
      <c r="K41" s="63" t="s">
        <v>27</v>
      </c>
      <c r="L41" s="63" t="s">
        <v>27</v>
      </c>
      <c r="O41" s="68"/>
      <c r="P41" s="69"/>
      <c r="Q41" s="70"/>
    </row>
    <row r="42" spans="1:17" ht="15">
      <c r="A42" s="47" t="s">
        <v>68</v>
      </c>
      <c r="B42" s="49">
        <v>18</v>
      </c>
      <c r="C42" s="49">
        <v>15</v>
      </c>
      <c r="D42" s="49">
        <v>33</v>
      </c>
      <c r="E42" s="49">
        <v>22</v>
      </c>
      <c r="F42" s="49"/>
      <c r="G42" s="49">
        <v>46</v>
      </c>
      <c r="H42" s="49">
        <v>17</v>
      </c>
      <c r="J42" s="63">
        <v>15</v>
      </c>
      <c r="K42" s="63">
        <v>46</v>
      </c>
      <c r="L42" s="63">
        <v>25.166666666666668</v>
      </c>
      <c r="O42" s="68"/>
      <c r="P42" s="69"/>
      <c r="Q42" s="70"/>
    </row>
    <row r="43" spans="1:17" ht="15">
      <c r="A43" s="47" t="s">
        <v>69</v>
      </c>
      <c r="B43" s="49">
        <v>21</v>
      </c>
      <c r="C43" s="49">
        <v>17</v>
      </c>
      <c r="D43" s="49">
        <v>25</v>
      </c>
      <c r="E43" s="49">
        <v>20</v>
      </c>
      <c r="F43" s="49">
        <v>30</v>
      </c>
      <c r="G43" s="49">
        <v>17</v>
      </c>
      <c r="H43" s="49">
        <v>15</v>
      </c>
      <c r="J43" s="63">
        <v>15</v>
      </c>
      <c r="K43" s="63">
        <v>30</v>
      </c>
      <c r="L43" s="63">
        <v>20.714285714285715</v>
      </c>
      <c r="O43" s="68"/>
      <c r="P43" s="69"/>
      <c r="Q43" s="70"/>
    </row>
    <row r="44" spans="1:17" ht="15">
      <c r="A44" s="47" t="s">
        <v>70</v>
      </c>
      <c r="B44" s="49"/>
      <c r="C44" s="49"/>
      <c r="D44" s="49"/>
      <c r="E44" s="49"/>
      <c r="F44" s="49"/>
      <c r="G44" s="49"/>
      <c r="H44" s="49"/>
      <c r="J44" s="63" t="s">
        <v>27</v>
      </c>
      <c r="K44" s="63" t="s">
        <v>27</v>
      </c>
      <c r="L44" s="63" t="s">
        <v>27</v>
      </c>
      <c r="O44" s="68"/>
      <c r="P44" s="69"/>
      <c r="Q44" s="70"/>
    </row>
    <row r="45" spans="1:17" ht="15">
      <c r="A45" s="47" t="s">
        <v>73</v>
      </c>
      <c r="B45" s="49">
        <v>14</v>
      </c>
      <c r="C45" s="49">
        <v>15</v>
      </c>
      <c r="D45" s="49">
        <v>30</v>
      </c>
      <c r="E45" s="49">
        <v>28</v>
      </c>
      <c r="F45" s="49"/>
      <c r="G45" s="49">
        <v>61</v>
      </c>
      <c r="H45" s="49">
        <v>13</v>
      </c>
      <c r="J45" s="63">
        <v>13</v>
      </c>
      <c r="K45" s="63">
        <v>61</v>
      </c>
      <c r="L45" s="63">
        <v>26.833333333333332</v>
      </c>
      <c r="O45" s="68"/>
      <c r="P45" s="69"/>
      <c r="Q45" s="70"/>
    </row>
    <row r="46" spans="1:17" ht="15">
      <c r="A46" s="47" t="s">
        <v>74</v>
      </c>
      <c r="B46" s="49">
        <v>8</v>
      </c>
      <c r="C46" s="49">
        <v>11</v>
      </c>
      <c r="D46" s="49">
        <v>18</v>
      </c>
      <c r="E46" s="49">
        <v>12</v>
      </c>
      <c r="F46" s="49">
        <v>18</v>
      </c>
      <c r="G46" s="49">
        <v>13</v>
      </c>
      <c r="H46" s="49">
        <v>15</v>
      </c>
      <c r="J46" s="63">
        <v>8</v>
      </c>
      <c r="K46" s="63">
        <v>18</v>
      </c>
      <c r="L46" s="63">
        <v>13.571428571428571</v>
      </c>
      <c r="O46" s="68"/>
      <c r="P46" s="69"/>
      <c r="Q46" s="70"/>
    </row>
    <row r="47" spans="10:17" ht="15">
      <c r="J47" s="57"/>
      <c r="K47" s="57"/>
      <c r="L47" s="57"/>
      <c r="O47" s="68"/>
      <c r="P47" s="69"/>
      <c r="Q47" s="70"/>
    </row>
    <row r="48" spans="1:17" ht="30">
      <c r="A48" s="47" t="s">
        <v>110</v>
      </c>
      <c r="B48" s="49" t="s">
        <v>114</v>
      </c>
      <c r="C48" s="49" t="s">
        <v>27</v>
      </c>
      <c r="D48" s="49" t="s">
        <v>113</v>
      </c>
      <c r="E48" s="72" t="s">
        <v>122</v>
      </c>
      <c r="F48" s="72" t="s">
        <v>27</v>
      </c>
      <c r="G48" s="72" t="s">
        <v>123</v>
      </c>
      <c r="H48" s="49" t="s">
        <v>111</v>
      </c>
      <c r="J48" s="57"/>
      <c r="K48" s="57"/>
      <c r="L48" s="57"/>
      <c r="O48" s="68"/>
      <c r="P48" s="69"/>
      <c r="Q48" s="70"/>
    </row>
    <row r="49" spans="1:17" ht="15">
      <c r="A49" s="47" t="s">
        <v>115</v>
      </c>
      <c r="B49" s="49">
        <v>18</v>
      </c>
      <c r="D49" s="49">
        <v>54</v>
      </c>
      <c r="E49" s="49">
        <v>12</v>
      </c>
      <c r="F49" s="49"/>
      <c r="G49" s="49">
        <v>36</v>
      </c>
      <c r="H49" s="49">
        <v>15</v>
      </c>
      <c r="J49" s="57"/>
      <c r="K49" s="57"/>
      <c r="L49" s="57"/>
      <c r="O49" s="68"/>
      <c r="P49" s="69"/>
      <c r="Q49" s="70"/>
    </row>
    <row r="50" spans="1:17" ht="15">
      <c r="A50" s="47" t="s">
        <v>89</v>
      </c>
      <c r="B50" s="64">
        <v>-10</v>
      </c>
      <c r="C50" s="46"/>
      <c r="D50" s="64">
        <v>-21</v>
      </c>
      <c r="E50" s="64">
        <v>0</v>
      </c>
      <c r="F50" s="64"/>
      <c r="G50" s="64">
        <v>10</v>
      </c>
      <c r="H50" s="64">
        <v>0</v>
      </c>
      <c r="J50" s="57"/>
      <c r="K50" s="57"/>
      <c r="L50" s="57"/>
      <c r="O50" s="68"/>
      <c r="P50" s="69"/>
      <c r="Q50" s="70"/>
    </row>
    <row r="51" spans="1:17" ht="15">
      <c r="A51" s="47" t="s">
        <v>116</v>
      </c>
      <c r="B51" s="60" t="s">
        <v>119</v>
      </c>
      <c r="C51" s="60"/>
      <c r="D51" s="60" t="s">
        <v>119</v>
      </c>
      <c r="E51" s="60" t="s">
        <v>117</v>
      </c>
      <c r="F51" s="60"/>
      <c r="G51" s="60" t="s">
        <v>119</v>
      </c>
      <c r="H51" s="60" t="s">
        <v>117</v>
      </c>
      <c r="O51" s="68"/>
      <c r="P51" s="69"/>
      <c r="Q51" s="70"/>
    </row>
    <row r="52" spans="2:17" ht="15">
      <c r="B52" s="65"/>
      <c r="C52" s="65"/>
      <c r="D52" s="65"/>
      <c r="E52" s="65"/>
      <c r="F52" s="65"/>
      <c r="G52" s="65"/>
      <c r="H52" s="65"/>
      <c r="O52" s="68"/>
      <c r="P52" s="69"/>
      <c r="Q52" s="70"/>
    </row>
    <row r="53" spans="2:17" ht="15">
      <c r="B53" s="65"/>
      <c r="C53" s="65"/>
      <c r="D53" s="65"/>
      <c r="E53" s="65"/>
      <c r="F53" s="65"/>
      <c r="G53" s="65"/>
      <c r="H53" s="65"/>
      <c r="O53" s="68"/>
      <c r="P53" s="69"/>
      <c r="Q53" s="70"/>
    </row>
    <row r="54" spans="2:17" ht="15">
      <c r="B54" s="65"/>
      <c r="C54" s="65"/>
      <c r="D54" s="65"/>
      <c r="E54" s="65"/>
      <c r="F54" s="65"/>
      <c r="G54" s="65"/>
      <c r="H54" s="65"/>
      <c r="O54" s="68"/>
      <c r="P54" s="69"/>
      <c r="Q54" s="70"/>
    </row>
    <row r="55" spans="15:17" ht="15">
      <c r="O55" s="68"/>
      <c r="P55" s="69"/>
      <c r="Q55" s="70"/>
    </row>
    <row r="56" spans="15:17" ht="15">
      <c r="O56" s="68"/>
      <c r="P56" s="69"/>
      <c r="Q56" s="70"/>
    </row>
  </sheetData>
  <printOptions/>
  <pageMargins left="0.75" right="0.75" top="1" bottom="1" header="0.5" footer="0.5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6"/>
  <sheetViews>
    <sheetView zoomScale="75" zoomScaleNormal="75" workbookViewId="0" topLeftCell="A1">
      <selection activeCell="E23" sqref="E23"/>
    </sheetView>
  </sheetViews>
  <sheetFormatPr defaultColWidth="9.140625" defaultRowHeight="12.75"/>
  <cols>
    <col min="1" max="1" width="40.00390625" style="47" bestFit="1" customWidth="1"/>
    <col min="2" max="4" width="12.7109375" style="50" customWidth="1"/>
    <col min="5" max="5" width="12.00390625" style="50" customWidth="1"/>
    <col min="6" max="6" width="10.7109375" style="50" customWidth="1"/>
    <col min="7" max="7" width="9.57421875" style="50" customWidth="1"/>
    <col min="8" max="8" width="12.00390625" style="50" customWidth="1"/>
    <col min="9" max="9" width="10.28125" style="50" customWidth="1"/>
    <col min="10" max="12" width="10.421875" style="50" customWidth="1"/>
    <col min="13" max="13" width="10.28125" style="50" customWidth="1"/>
    <col min="14" max="14" width="12.8515625" style="50" bestFit="1" customWidth="1"/>
    <col min="15" max="15" width="13.57421875" style="50" customWidth="1"/>
    <col min="16" max="16" width="12.140625" style="50" bestFit="1" customWidth="1"/>
    <col min="17" max="16384" width="10.28125" style="50" customWidth="1"/>
  </cols>
  <sheetData>
    <row r="1" spans="2:12" ht="15">
      <c r="B1" s="48" t="s">
        <v>78</v>
      </c>
      <c r="C1" s="48" t="s">
        <v>79</v>
      </c>
      <c r="D1" s="48" t="s">
        <v>80</v>
      </c>
      <c r="E1" s="48" t="s">
        <v>81</v>
      </c>
      <c r="F1" s="48" t="s">
        <v>82</v>
      </c>
      <c r="G1" s="48" t="s">
        <v>83</v>
      </c>
      <c r="H1" s="48" t="s">
        <v>84</v>
      </c>
      <c r="I1" s="49"/>
      <c r="J1" s="49" t="s">
        <v>7</v>
      </c>
      <c r="K1" s="49" t="s">
        <v>8</v>
      </c>
      <c r="L1" s="49" t="s">
        <v>9</v>
      </c>
    </row>
    <row r="2" spans="1:14" s="54" customFormat="1" ht="12.75">
      <c r="A2" s="51" t="s">
        <v>10</v>
      </c>
      <c r="B2" s="52">
        <v>39201</v>
      </c>
      <c r="C2" s="52" t="s">
        <v>126</v>
      </c>
      <c r="D2" s="52">
        <v>39257</v>
      </c>
      <c r="E2" s="52">
        <v>39300</v>
      </c>
      <c r="F2" s="52"/>
      <c r="G2" s="52">
        <v>39340</v>
      </c>
      <c r="H2" s="52">
        <v>39383</v>
      </c>
      <c r="I2" s="53"/>
      <c r="J2" s="53"/>
      <c r="K2" s="53"/>
      <c r="L2" s="53"/>
      <c r="N2" s="66"/>
    </row>
    <row r="3" spans="1:12" s="54" customFormat="1" ht="12.75">
      <c r="A3" s="55" t="s">
        <v>18</v>
      </c>
      <c r="B3" s="56">
        <v>38830.541666666664</v>
      </c>
      <c r="C3" s="56">
        <v>0.625</v>
      </c>
      <c r="D3" s="56">
        <v>0.5833333333333334</v>
      </c>
      <c r="E3" s="56">
        <v>0.3958333333333333</v>
      </c>
      <c r="F3" s="56"/>
      <c r="G3" s="56">
        <v>0.5208333333333334</v>
      </c>
      <c r="H3" s="56">
        <v>0.6458333333333334</v>
      </c>
      <c r="I3" s="53"/>
      <c r="J3" s="53"/>
      <c r="K3" s="53"/>
      <c r="L3" s="53"/>
    </row>
    <row r="4" spans="1:12" ht="15">
      <c r="A4" s="47" t="s">
        <v>25</v>
      </c>
      <c r="B4" s="57">
        <v>10.8</v>
      </c>
      <c r="C4" s="49">
        <v>10.6</v>
      </c>
      <c r="D4" s="57">
        <v>10.8</v>
      </c>
      <c r="E4" s="49">
        <v>10.4</v>
      </c>
      <c r="F4" s="57"/>
      <c r="G4" s="57">
        <v>10</v>
      </c>
      <c r="H4" s="49">
        <v>8.9</v>
      </c>
      <c r="I4" s="49"/>
      <c r="J4" s="57">
        <v>8.9</v>
      </c>
      <c r="K4" s="57">
        <v>10.8</v>
      </c>
      <c r="L4" s="57">
        <v>10.25</v>
      </c>
    </row>
    <row r="5" spans="1:12" ht="15">
      <c r="A5" s="47" t="s">
        <v>85</v>
      </c>
      <c r="B5" s="57">
        <v>5.4</v>
      </c>
      <c r="C5" s="57">
        <v>5.3</v>
      </c>
      <c r="D5" s="57">
        <v>5.4</v>
      </c>
      <c r="E5" s="57">
        <v>5.2</v>
      </c>
      <c r="F5" s="57"/>
      <c r="G5" s="57">
        <v>5</v>
      </c>
      <c r="H5" s="57">
        <v>4.45</v>
      </c>
      <c r="I5" s="49"/>
      <c r="J5" s="57">
        <v>4.45</v>
      </c>
      <c r="K5" s="57">
        <v>5.4</v>
      </c>
      <c r="L5" s="57">
        <v>5.125</v>
      </c>
    </row>
    <row r="6" spans="2:12" ht="15">
      <c r="B6" s="57"/>
      <c r="C6" s="57"/>
      <c r="D6" s="57"/>
      <c r="E6" s="57"/>
      <c r="F6" s="57"/>
      <c r="G6" s="57"/>
      <c r="H6" s="57"/>
      <c r="I6" s="49"/>
      <c r="J6" s="57"/>
      <c r="K6" s="57"/>
      <c r="L6" s="57"/>
    </row>
    <row r="7" spans="1:12" ht="15">
      <c r="A7" s="47" t="s">
        <v>86</v>
      </c>
      <c r="B7" s="58">
        <v>2.2</v>
      </c>
      <c r="C7" s="58">
        <v>2.8</v>
      </c>
      <c r="D7" s="58">
        <v>4.2</v>
      </c>
      <c r="E7" s="58">
        <v>3.5</v>
      </c>
      <c r="F7" s="58"/>
      <c r="G7" s="58">
        <v>3.6</v>
      </c>
      <c r="H7" s="58">
        <v>2.8</v>
      </c>
      <c r="I7" s="49"/>
      <c r="J7" s="57"/>
      <c r="K7" s="57"/>
      <c r="L7" s="57"/>
    </row>
    <row r="8" spans="1:12" ht="15">
      <c r="A8" s="47" t="s">
        <v>87</v>
      </c>
      <c r="B8" s="58">
        <v>2.1</v>
      </c>
      <c r="C8" s="58">
        <v>3</v>
      </c>
      <c r="D8" s="58">
        <v>4.2</v>
      </c>
      <c r="E8" s="58"/>
      <c r="F8" s="58"/>
      <c r="G8" s="58">
        <v>3.4</v>
      </c>
      <c r="H8" s="58"/>
      <c r="I8" s="49"/>
      <c r="J8" s="57"/>
      <c r="K8" s="57"/>
      <c r="L8" s="57"/>
    </row>
    <row r="9" spans="1:12" ht="15">
      <c r="A9" s="47" t="s">
        <v>88</v>
      </c>
      <c r="B9" s="58">
        <v>2.15</v>
      </c>
      <c r="C9" s="58">
        <v>2.9</v>
      </c>
      <c r="D9" s="58">
        <v>4.2</v>
      </c>
      <c r="E9" s="58">
        <v>3.5</v>
      </c>
      <c r="F9" s="58"/>
      <c r="G9" s="58">
        <v>3.5</v>
      </c>
      <c r="H9" s="58">
        <v>2.8</v>
      </c>
      <c r="I9" s="49"/>
      <c r="J9" s="57">
        <v>2.15</v>
      </c>
      <c r="K9" s="57">
        <v>4.2</v>
      </c>
      <c r="L9" s="57">
        <v>3.175</v>
      </c>
    </row>
    <row r="10" spans="1:12" ht="15">
      <c r="A10" s="47" t="s">
        <v>89</v>
      </c>
      <c r="B10" s="59">
        <v>0.05</v>
      </c>
      <c r="C10" s="59">
        <v>0.07</v>
      </c>
      <c r="D10" s="59">
        <v>0</v>
      </c>
      <c r="E10" s="59"/>
      <c r="F10" s="59"/>
      <c r="G10" s="59">
        <v>0.06</v>
      </c>
      <c r="H10" s="59"/>
      <c r="I10" s="49"/>
      <c r="J10" s="57"/>
      <c r="K10" s="57"/>
      <c r="L10" s="57"/>
    </row>
    <row r="11" spans="1:12" ht="15">
      <c r="A11" s="47" t="s">
        <v>90</v>
      </c>
      <c r="B11" s="49" t="s">
        <v>117</v>
      </c>
      <c r="C11" s="49" t="s">
        <v>117</v>
      </c>
      <c r="D11" s="49" t="s">
        <v>117</v>
      </c>
      <c r="E11" s="49"/>
      <c r="F11" s="49"/>
      <c r="G11" s="49" t="s">
        <v>117</v>
      </c>
      <c r="H11" s="49"/>
      <c r="I11" s="49"/>
      <c r="J11" s="57"/>
      <c r="K11" s="57"/>
      <c r="L11" s="57"/>
    </row>
    <row r="12" spans="2:12" ht="15">
      <c r="B12" s="57"/>
      <c r="C12" s="57"/>
      <c r="D12" s="57"/>
      <c r="E12" s="57"/>
      <c r="F12" s="57"/>
      <c r="G12" s="57"/>
      <c r="H12" s="57"/>
      <c r="I12" s="49"/>
      <c r="J12" s="57"/>
      <c r="K12" s="57"/>
      <c r="L12" s="57"/>
    </row>
    <row r="13" spans="1:12" ht="15">
      <c r="A13" s="47" t="s">
        <v>24</v>
      </c>
      <c r="B13" s="57">
        <v>12.5</v>
      </c>
      <c r="C13" s="57">
        <v>15.25</v>
      </c>
      <c r="D13" s="57">
        <v>22.1</v>
      </c>
      <c r="E13" s="57">
        <v>26.5</v>
      </c>
      <c r="F13" s="57"/>
      <c r="G13" s="57">
        <v>21.1</v>
      </c>
      <c r="H13" s="57">
        <v>15.7</v>
      </c>
      <c r="I13" s="49"/>
      <c r="J13" s="57">
        <v>12.5</v>
      </c>
      <c r="K13" s="57">
        <v>26.5</v>
      </c>
      <c r="L13" s="57">
        <v>18.85833333333333</v>
      </c>
    </row>
    <row r="14" spans="1:12" ht="15">
      <c r="A14" s="47" t="s">
        <v>91</v>
      </c>
      <c r="B14" s="57">
        <v>9.6</v>
      </c>
      <c r="C14" s="57">
        <v>14.45</v>
      </c>
      <c r="D14" s="57">
        <v>20.3</v>
      </c>
      <c r="E14" s="57">
        <v>22.4</v>
      </c>
      <c r="F14" s="57"/>
      <c r="G14" s="57">
        <v>21.1</v>
      </c>
      <c r="H14" s="57">
        <v>15.7</v>
      </c>
      <c r="I14" s="49"/>
      <c r="J14" s="57">
        <v>9.6</v>
      </c>
      <c r="K14" s="57">
        <v>22.4</v>
      </c>
      <c r="L14" s="57">
        <v>17.258333333333333</v>
      </c>
    </row>
    <row r="15" spans="1:12" ht="15">
      <c r="A15" s="47" t="s">
        <v>26</v>
      </c>
      <c r="B15" s="57">
        <v>7.4</v>
      </c>
      <c r="C15" s="57">
        <v>9.5</v>
      </c>
      <c r="D15" s="57">
        <v>10.6</v>
      </c>
      <c r="E15" s="57">
        <v>11.65</v>
      </c>
      <c r="F15" s="57"/>
      <c r="G15" s="57">
        <v>12.15</v>
      </c>
      <c r="H15" s="57">
        <v>15.7</v>
      </c>
      <c r="I15" s="49"/>
      <c r="J15" s="57">
        <v>7.4</v>
      </c>
      <c r="K15" s="57">
        <v>15.7</v>
      </c>
      <c r="L15" s="57">
        <v>11.166666666666666</v>
      </c>
    </row>
    <row r="16" spans="2:12" ht="15">
      <c r="B16" s="49"/>
      <c r="C16" s="49"/>
      <c r="D16" s="49"/>
      <c r="E16" s="49"/>
      <c r="F16" s="49"/>
      <c r="G16" s="49"/>
      <c r="H16" s="49"/>
      <c r="I16" s="49"/>
      <c r="J16" s="57"/>
      <c r="K16" s="57"/>
      <c r="L16" s="57"/>
    </row>
    <row r="17" spans="1:12" ht="15">
      <c r="A17" s="47" t="s">
        <v>92</v>
      </c>
      <c r="B17" s="57">
        <v>12.36</v>
      </c>
      <c r="C17" s="58">
        <v>9.79</v>
      </c>
      <c r="D17" s="58">
        <v>8.35</v>
      </c>
      <c r="E17" s="58">
        <v>7.53</v>
      </c>
      <c r="F17" s="58"/>
      <c r="G17" s="58">
        <v>7.96</v>
      </c>
      <c r="H17" s="58">
        <v>8.79</v>
      </c>
      <c r="I17" s="49"/>
      <c r="J17" s="57">
        <v>7.53</v>
      </c>
      <c r="K17" s="57">
        <v>12.36</v>
      </c>
      <c r="L17" s="57">
        <v>9.13</v>
      </c>
    </row>
    <row r="18" spans="1:12" ht="15">
      <c r="A18" s="47" t="s">
        <v>93</v>
      </c>
      <c r="B18" s="57">
        <v>12.69</v>
      </c>
      <c r="C18" s="58">
        <v>9.43</v>
      </c>
      <c r="D18" s="58">
        <v>7.56</v>
      </c>
      <c r="E18" s="58">
        <v>4.35</v>
      </c>
      <c r="F18" s="58"/>
      <c r="G18" s="58">
        <v>7.82</v>
      </c>
      <c r="H18" s="58">
        <v>8.71</v>
      </c>
      <c r="I18" s="49"/>
      <c r="J18" s="57">
        <v>4.35</v>
      </c>
      <c r="K18" s="57">
        <v>12.69</v>
      </c>
      <c r="L18" s="57">
        <v>8.426666666666666</v>
      </c>
    </row>
    <row r="19" spans="1:12" ht="15">
      <c r="A19" s="47" t="s">
        <v>94</v>
      </c>
      <c r="B19" s="58">
        <v>9.49</v>
      </c>
      <c r="C19" s="58">
        <v>2.22</v>
      </c>
      <c r="D19" s="58">
        <v>0.24</v>
      </c>
      <c r="E19" s="58">
        <v>0.18</v>
      </c>
      <c r="F19" s="58"/>
      <c r="G19" s="58">
        <v>0.22</v>
      </c>
      <c r="H19" s="58">
        <v>8.67</v>
      </c>
      <c r="I19" s="49"/>
      <c r="J19" s="58">
        <v>0.18</v>
      </c>
      <c r="K19" s="58">
        <v>9.49</v>
      </c>
      <c r="L19" s="58">
        <v>3.503333333333334</v>
      </c>
    </row>
    <row r="20" spans="2:12" ht="15.75">
      <c r="B20" s="57"/>
      <c r="C20" s="57"/>
      <c r="D20" s="67"/>
      <c r="E20" s="57"/>
      <c r="F20" s="57"/>
      <c r="G20" s="57"/>
      <c r="H20" s="57"/>
      <c r="I20" s="49"/>
      <c r="J20" s="58"/>
      <c r="K20" s="58"/>
      <c r="L20" s="57"/>
    </row>
    <row r="21" spans="1:12" ht="15">
      <c r="A21" s="47" t="s">
        <v>100</v>
      </c>
      <c r="B21" s="58">
        <v>7.5</v>
      </c>
      <c r="C21" s="58">
        <v>7.1</v>
      </c>
      <c r="D21" s="58">
        <v>7.5</v>
      </c>
      <c r="E21" s="58">
        <v>7.41</v>
      </c>
      <c r="F21" s="58"/>
      <c r="G21" s="58">
        <v>7.21</v>
      </c>
      <c r="H21" s="58">
        <v>7.03</v>
      </c>
      <c r="I21" s="49"/>
      <c r="J21" s="49" t="s">
        <v>27</v>
      </c>
      <c r="K21" s="49" t="s">
        <v>27</v>
      </c>
      <c r="L21" s="49" t="s">
        <v>27</v>
      </c>
    </row>
    <row r="22" spans="1:12" ht="15">
      <c r="A22" s="47" t="s">
        <v>101</v>
      </c>
      <c r="B22" s="58">
        <v>7.54</v>
      </c>
      <c r="C22" s="58">
        <v>7.1</v>
      </c>
      <c r="D22" s="58">
        <v>7.45</v>
      </c>
      <c r="E22" s="58">
        <v>7.44</v>
      </c>
      <c r="F22" s="58"/>
      <c r="G22" s="58">
        <v>7.24</v>
      </c>
      <c r="H22" s="58">
        <v>7.08</v>
      </c>
      <c r="I22" s="49"/>
      <c r="J22" s="49" t="s">
        <v>27</v>
      </c>
      <c r="K22" s="49" t="s">
        <v>27</v>
      </c>
      <c r="L22" s="49" t="s">
        <v>27</v>
      </c>
    </row>
    <row r="23" spans="1:12" ht="15">
      <c r="A23" s="47" t="s">
        <v>102</v>
      </c>
      <c r="B23" s="58">
        <v>7.52</v>
      </c>
      <c r="C23" s="58">
        <v>7.1</v>
      </c>
      <c r="D23" s="58">
        <v>7.475</v>
      </c>
      <c r="E23" s="58">
        <v>7.425</v>
      </c>
      <c r="F23" s="58"/>
      <c r="G23" s="58">
        <v>7.225</v>
      </c>
      <c r="H23" s="58">
        <v>7.055</v>
      </c>
      <c r="I23" s="49"/>
      <c r="J23" s="58">
        <v>7.055</v>
      </c>
      <c r="K23" s="58">
        <v>7.52</v>
      </c>
      <c r="L23" s="58">
        <v>7.3</v>
      </c>
    </row>
    <row r="24" spans="1:12" ht="15">
      <c r="A24" s="47" t="s">
        <v>89</v>
      </c>
      <c r="B24" s="46">
        <v>-0.04</v>
      </c>
      <c r="C24" s="46">
        <v>0</v>
      </c>
      <c r="D24" s="46">
        <v>0.04999999999999982</v>
      </c>
      <c r="E24" s="46">
        <v>-0.03000000000000025</v>
      </c>
      <c r="F24" s="46"/>
      <c r="G24" s="46">
        <v>-0.03000000000000025</v>
      </c>
      <c r="H24" s="46">
        <v>-0.04999999999999982</v>
      </c>
      <c r="I24" s="49"/>
      <c r="J24" s="49"/>
      <c r="K24" s="49"/>
      <c r="L24" s="49"/>
    </row>
    <row r="25" spans="1:12" ht="15">
      <c r="A25" s="47" t="s">
        <v>95</v>
      </c>
      <c r="B25" s="60" t="s">
        <v>117</v>
      </c>
      <c r="C25" s="60" t="s">
        <v>117</v>
      </c>
      <c r="D25" s="60" t="s">
        <v>117</v>
      </c>
      <c r="E25" s="60" t="s">
        <v>117</v>
      </c>
      <c r="F25" s="60"/>
      <c r="G25" s="60" t="s">
        <v>117</v>
      </c>
      <c r="H25" s="60" t="s">
        <v>117</v>
      </c>
      <c r="I25" s="49"/>
      <c r="J25" s="49"/>
      <c r="K25" s="49"/>
      <c r="L25" s="49"/>
    </row>
    <row r="26" spans="2:12" ht="15"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</row>
    <row r="27" spans="1:12" ht="15">
      <c r="A27" s="47" t="s">
        <v>103</v>
      </c>
      <c r="B27" s="57">
        <v>10.4</v>
      </c>
      <c r="C27" s="57">
        <v>10.6</v>
      </c>
      <c r="D27" s="57">
        <v>10.8</v>
      </c>
      <c r="E27" s="57">
        <v>11.9</v>
      </c>
      <c r="F27" s="57"/>
      <c r="G27" s="57">
        <v>12.2</v>
      </c>
      <c r="H27" s="57">
        <v>13.8</v>
      </c>
      <c r="I27" s="49"/>
      <c r="J27" s="49" t="s">
        <v>27</v>
      </c>
      <c r="K27" s="49" t="s">
        <v>27</v>
      </c>
      <c r="L27" s="49" t="s">
        <v>27</v>
      </c>
    </row>
    <row r="28" spans="1:12" ht="15">
      <c r="A28" s="47" t="s">
        <v>104</v>
      </c>
      <c r="B28" s="57">
        <v>10.3</v>
      </c>
      <c r="C28" s="57">
        <v>10.6</v>
      </c>
      <c r="D28" s="57">
        <v>11.2</v>
      </c>
      <c r="E28" s="57">
        <v>11.7</v>
      </c>
      <c r="F28" s="57"/>
      <c r="G28" s="57">
        <v>12.7</v>
      </c>
      <c r="H28" s="57">
        <v>13</v>
      </c>
      <c r="I28" s="49"/>
      <c r="J28" s="49" t="s">
        <v>27</v>
      </c>
      <c r="K28" s="49" t="s">
        <v>27</v>
      </c>
      <c r="L28" s="49" t="s">
        <v>27</v>
      </c>
    </row>
    <row r="29" spans="1:12" ht="15">
      <c r="A29" s="47" t="s">
        <v>105</v>
      </c>
      <c r="B29" s="57">
        <v>10.35</v>
      </c>
      <c r="C29" s="57">
        <v>10.6</v>
      </c>
      <c r="D29" s="57">
        <v>11</v>
      </c>
      <c r="E29" s="57">
        <v>11.8</v>
      </c>
      <c r="F29" s="57"/>
      <c r="G29" s="57">
        <v>12.45</v>
      </c>
      <c r="H29" s="57">
        <v>13.4</v>
      </c>
      <c r="I29" s="49"/>
      <c r="J29" s="57">
        <v>10.35</v>
      </c>
      <c r="K29" s="57">
        <v>13.4</v>
      </c>
      <c r="L29" s="57">
        <v>11.6</v>
      </c>
    </row>
    <row r="30" spans="1:12" ht="15">
      <c r="A30" s="47" t="s">
        <v>89</v>
      </c>
      <c r="B30" s="61">
        <v>0.09999999999999964</v>
      </c>
      <c r="C30" s="61">
        <v>0</v>
      </c>
      <c r="D30" s="61">
        <v>-0.4</v>
      </c>
      <c r="E30" s="61">
        <v>0.1999999999999993</v>
      </c>
      <c r="F30" s="61"/>
      <c r="G30" s="61">
        <v>-0.5</v>
      </c>
      <c r="H30" s="61">
        <v>0.8000000000000007</v>
      </c>
      <c r="I30" s="49"/>
      <c r="J30" s="57"/>
      <c r="K30" s="57"/>
      <c r="L30" s="57"/>
    </row>
    <row r="31" spans="1:12" ht="15">
      <c r="A31" s="47" t="s">
        <v>98</v>
      </c>
      <c r="B31" s="60" t="s">
        <v>117</v>
      </c>
      <c r="C31" s="60" t="s">
        <v>117</v>
      </c>
      <c r="D31" s="60" t="s">
        <v>117</v>
      </c>
      <c r="E31" s="60" t="s">
        <v>117</v>
      </c>
      <c r="F31" s="60"/>
      <c r="G31" s="60" t="s">
        <v>117</v>
      </c>
      <c r="H31" s="60" t="s">
        <v>117</v>
      </c>
      <c r="I31" s="49"/>
      <c r="J31" s="49"/>
      <c r="K31" s="49"/>
      <c r="L31" s="49"/>
    </row>
    <row r="32" spans="2:12" ht="15"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</row>
    <row r="33" spans="1:12" ht="15">
      <c r="A33" s="47" t="s">
        <v>106</v>
      </c>
      <c r="B33" s="57">
        <v>10</v>
      </c>
      <c r="C33" s="57">
        <v>5.5</v>
      </c>
      <c r="D33" s="57"/>
      <c r="E33" s="57"/>
      <c r="F33" s="57"/>
      <c r="G33" s="49">
        <v>3.4</v>
      </c>
      <c r="H33" s="49">
        <v>5.8</v>
      </c>
      <c r="I33" s="49"/>
      <c r="J33" s="57">
        <v>3.4</v>
      </c>
      <c r="K33" s="57">
        <v>10</v>
      </c>
      <c r="L33" s="57">
        <v>6.175</v>
      </c>
    </row>
    <row r="34" spans="1:12" ht="15">
      <c r="A34" s="47" t="s">
        <v>107</v>
      </c>
      <c r="B34" s="49">
        <v>1000</v>
      </c>
      <c r="C34" s="49">
        <v>1000</v>
      </c>
      <c r="D34" s="49">
        <v>1500</v>
      </c>
      <c r="E34" s="49">
        <v>1500</v>
      </c>
      <c r="F34" s="49"/>
      <c r="G34" s="49" t="s">
        <v>27</v>
      </c>
      <c r="H34" s="49" t="s">
        <v>27</v>
      </c>
      <c r="I34" s="49"/>
      <c r="J34" s="49"/>
      <c r="K34" s="49"/>
      <c r="L34" s="49"/>
    </row>
    <row r="35" spans="1:12" ht="15">
      <c r="A35" s="47" t="s">
        <v>108</v>
      </c>
      <c r="B35" s="49" t="s">
        <v>27</v>
      </c>
      <c r="C35" s="49">
        <v>5.7</v>
      </c>
      <c r="D35" s="49" t="s">
        <v>27</v>
      </c>
      <c r="E35" s="49" t="s">
        <v>27</v>
      </c>
      <c r="F35" s="49"/>
      <c r="G35" s="49" t="s">
        <v>27</v>
      </c>
      <c r="H35" s="49" t="s">
        <v>27</v>
      </c>
      <c r="I35" s="49"/>
      <c r="J35" s="49"/>
      <c r="K35" s="49"/>
      <c r="L35" s="49"/>
    </row>
    <row r="36" spans="1:12" ht="15">
      <c r="A36" s="47" t="s">
        <v>89</v>
      </c>
      <c r="B36" s="49" t="s">
        <v>27</v>
      </c>
      <c r="C36" s="46">
        <v>-0.2</v>
      </c>
      <c r="D36" s="49" t="s">
        <v>27</v>
      </c>
      <c r="E36" s="49" t="s">
        <v>27</v>
      </c>
      <c r="F36" s="49"/>
      <c r="G36" s="49" t="s">
        <v>27</v>
      </c>
      <c r="H36" s="49" t="s">
        <v>27</v>
      </c>
      <c r="I36" s="49"/>
      <c r="J36" s="49"/>
      <c r="K36" s="49"/>
      <c r="L36" s="49"/>
    </row>
    <row r="37" spans="1:12" ht="15">
      <c r="A37" s="47" t="s">
        <v>109</v>
      </c>
      <c r="B37" s="49"/>
      <c r="C37" s="60" t="s">
        <v>117</v>
      </c>
      <c r="D37" s="60"/>
      <c r="E37" s="49"/>
      <c r="F37" s="49"/>
      <c r="G37" s="49"/>
      <c r="H37" s="49"/>
      <c r="I37" s="49"/>
      <c r="J37" s="49"/>
      <c r="K37" s="49"/>
      <c r="L37" s="49"/>
    </row>
    <row r="38" spans="2:12" ht="15"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</row>
    <row r="39" spans="1:12" ht="15">
      <c r="A39" s="47" t="s">
        <v>42</v>
      </c>
      <c r="B39" s="49"/>
      <c r="C39" s="49"/>
      <c r="D39" s="49"/>
      <c r="E39" s="49"/>
      <c r="F39" s="49"/>
      <c r="G39" s="49"/>
      <c r="H39" s="49"/>
      <c r="I39" s="49"/>
      <c r="J39" s="62"/>
      <c r="K39" s="62"/>
      <c r="L39" s="62"/>
    </row>
    <row r="40" spans="1:17" ht="15">
      <c r="A40" s="47" t="s">
        <v>65</v>
      </c>
      <c r="B40" s="49">
        <v>17</v>
      </c>
      <c r="C40" s="49">
        <v>20</v>
      </c>
      <c r="D40" s="63">
        <v>15.8</v>
      </c>
      <c r="E40" s="63">
        <v>11.8</v>
      </c>
      <c r="F40" s="49"/>
      <c r="G40" s="49">
        <v>16</v>
      </c>
      <c r="H40" s="49">
        <v>14</v>
      </c>
      <c r="J40" s="63">
        <v>11.8</v>
      </c>
      <c r="K40" s="63">
        <v>20</v>
      </c>
      <c r="L40" s="63">
        <v>15.766666666666666</v>
      </c>
      <c r="O40" s="68"/>
      <c r="P40" s="69"/>
      <c r="Q40" s="70"/>
    </row>
    <row r="41" spans="1:17" ht="15">
      <c r="A41" s="47" t="s">
        <v>67</v>
      </c>
      <c r="B41" s="49" t="s">
        <v>27</v>
      </c>
      <c r="C41" s="49" t="s">
        <v>27</v>
      </c>
      <c r="D41" s="63" t="s">
        <v>27</v>
      </c>
      <c r="E41" s="63" t="s">
        <v>27</v>
      </c>
      <c r="F41" s="49" t="s">
        <v>27</v>
      </c>
      <c r="G41" s="49" t="s">
        <v>27</v>
      </c>
      <c r="H41" s="49" t="s">
        <v>27</v>
      </c>
      <c r="J41" s="63" t="s">
        <v>27</v>
      </c>
      <c r="K41" s="63" t="s">
        <v>27</v>
      </c>
      <c r="L41" s="63" t="s">
        <v>27</v>
      </c>
      <c r="O41" s="68"/>
      <c r="P41" s="69"/>
      <c r="Q41" s="70"/>
    </row>
    <row r="42" spans="1:17" ht="15">
      <c r="A42" s="47" t="s">
        <v>68</v>
      </c>
      <c r="B42" s="49">
        <v>21</v>
      </c>
      <c r="C42" s="49">
        <v>32</v>
      </c>
      <c r="D42" s="63">
        <v>35.7</v>
      </c>
      <c r="E42" s="63">
        <v>28.4</v>
      </c>
      <c r="F42" s="49"/>
      <c r="G42" s="49">
        <v>60</v>
      </c>
      <c r="H42" s="49">
        <v>14</v>
      </c>
      <c r="J42" s="63">
        <v>14</v>
      </c>
      <c r="K42" s="63">
        <v>60</v>
      </c>
      <c r="L42" s="63">
        <v>31.85</v>
      </c>
      <c r="O42" s="68"/>
      <c r="P42" s="69"/>
      <c r="Q42" s="70"/>
    </row>
    <row r="43" spans="1:17" ht="15">
      <c r="A43" s="47" t="s">
        <v>69</v>
      </c>
      <c r="B43" s="49">
        <v>14</v>
      </c>
      <c r="C43" s="49">
        <v>19</v>
      </c>
      <c r="D43" s="63">
        <v>31.3</v>
      </c>
      <c r="E43" s="63">
        <v>52.6</v>
      </c>
      <c r="F43" s="49"/>
      <c r="G43" s="49">
        <v>38</v>
      </c>
      <c r="H43" s="49">
        <v>33</v>
      </c>
      <c r="J43" s="63">
        <v>14</v>
      </c>
      <c r="K43" s="63">
        <v>52.6</v>
      </c>
      <c r="L43" s="63">
        <v>31.316666666666666</v>
      </c>
      <c r="O43" s="68"/>
      <c r="P43" s="69"/>
      <c r="Q43" s="70"/>
    </row>
    <row r="44" spans="1:17" ht="15">
      <c r="A44" s="47" t="s">
        <v>70</v>
      </c>
      <c r="B44" s="49" t="s">
        <v>27</v>
      </c>
      <c r="C44" s="49" t="s">
        <v>27</v>
      </c>
      <c r="D44" s="63" t="s">
        <v>27</v>
      </c>
      <c r="E44" s="63" t="s">
        <v>27</v>
      </c>
      <c r="F44" s="49" t="s">
        <v>27</v>
      </c>
      <c r="G44" s="49" t="s">
        <v>27</v>
      </c>
      <c r="H44" s="49" t="s">
        <v>27</v>
      </c>
      <c r="J44" s="63" t="s">
        <v>27</v>
      </c>
      <c r="K44" s="63" t="s">
        <v>27</v>
      </c>
      <c r="L44" s="63" t="s">
        <v>27</v>
      </c>
      <c r="O44" s="68"/>
      <c r="P44" s="69"/>
      <c r="Q44" s="70"/>
    </row>
    <row r="45" spans="1:17" ht="15">
      <c r="A45" s="47" t="s">
        <v>73</v>
      </c>
      <c r="B45" s="49">
        <v>20</v>
      </c>
      <c r="C45" s="49">
        <v>31</v>
      </c>
      <c r="D45" s="63">
        <v>41.4</v>
      </c>
      <c r="E45" s="63">
        <v>32</v>
      </c>
      <c r="F45" s="49"/>
      <c r="G45" s="49">
        <v>20</v>
      </c>
      <c r="H45" s="49">
        <v>27</v>
      </c>
      <c r="J45" s="63">
        <v>20</v>
      </c>
      <c r="K45" s="63">
        <v>41.4</v>
      </c>
      <c r="L45" s="63">
        <v>28.566666666666666</v>
      </c>
      <c r="O45" s="68"/>
      <c r="P45" s="69"/>
      <c r="Q45" s="70"/>
    </row>
    <row r="46" spans="1:17" ht="15">
      <c r="A46" s="47" t="s">
        <v>74</v>
      </c>
      <c r="B46" s="49">
        <v>13</v>
      </c>
      <c r="C46" s="49">
        <v>16</v>
      </c>
      <c r="D46" s="63">
        <v>34.5</v>
      </c>
      <c r="E46" s="63">
        <v>32.9</v>
      </c>
      <c r="F46" s="49"/>
      <c r="G46" s="49">
        <v>23</v>
      </c>
      <c r="H46" s="49">
        <v>23</v>
      </c>
      <c r="J46" s="63">
        <v>13</v>
      </c>
      <c r="K46" s="63">
        <v>34.5</v>
      </c>
      <c r="L46" s="63">
        <v>23.733333333333334</v>
      </c>
      <c r="O46" s="68"/>
      <c r="P46" s="69"/>
      <c r="Q46" s="70"/>
    </row>
    <row r="47" spans="10:17" ht="15">
      <c r="J47" s="57"/>
      <c r="K47" s="57"/>
      <c r="L47" s="57"/>
      <c r="O47" s="68"/>
      <c r="P47" s="69"/>
      <c r="Q47" s="70"/>
    </row>
    <row r="48" spans="1:17" ht="15">
      <c r="A48" s="47" t="s">
        <v>110</v>
      </c>
      <c r="B48" s="49" t="s">
        <v>118</v>
      </c>
      <c r="C48" s="49"/>
      <c r="D48" s="49" t="s">
        <v>111</v>
      </c>
      <c r="E48" s="72"/>
      <c r="F48" s="72"/>
      <c r="G48" s="49" t="s">
        <v>118</v>
      </c>
      <c r="H48" s="49"/>
      <c r="J48" s="57"/>
      <c r="K48" s="57"/>
      <c r="L48" s="57"/>
      <c r="O48" s="68"/>
      <c r="P48" s="69"/>
      <c r="Q48" s="70"/>
    </row>
    <row r="49" spans="1:17" ht="15">
      <c r="A49" s="47" t="s">
        <v>115</v>
      </c>
      <c r="B49" s="49">
        <v>16</v>
      </c>
      <c r="D49" s="63">
        <v>47.2</v>
      </c>
      <c r="E49" s="49"/>
      <c r="F49" s="49"/>
      <c r="G49" s="49">
        <v>17</v>
      </c>
      <c r="H49" s="49"/>
      <c r="J49" s="57"/>
      <c r="K49" s="57"/>
      <c r="L49" s="57"/>
      <c r="O49" s="68"/>
      <c r="P49" s="69"/>
      <c r="Q49" s="70"/>
    </row>
    <row r="50" spans="1:17" ht="15">
      <c r="A50" s="47" t="s">
        <v>89</v>
      </c>
      <c r="B50" s="64">
        <v>1</v>
      </c>
      <c r="C50" s="64"/>
      <c r="D50" s="64">
        <v>-11.5</v>
      </c>
      <c r="E50" s="64"/>
      <c r="F50" s="64"/>
      <c r="G50" s="64">
        <v>-1</v>
      </c>
      <c r="H50" s="64"/>
      <c r="J50" s="57"/>
      <c r="K50" s="57"/>
      <c r="L50" s="57"/>
      <c r="O50" s="68"/>
      <c r="P50" s="69"/>
      <c r="Q50" s="70"/>
    </row>
    <row r="51" spans="1:17" ht="15">
      <c r="A51" s="47" t="s">
        <v>116</v>
      </c>
      <c r="B51" s="60" t="s">
        <v>117</v>
      </c>
      <c r="C51" s="60"/>
      <c r="D51" s="60" t="s">
        <v>119</v>
      </c>
      <c r="E51" s="60"/>
      <c r="F51" s="60"/>
      <c r="G51" s="60" t="s">
        <v>117</v>
      </c>
      <c r="H51" s="60"/>
      <c r="O51" s="68"/>
      <c r="P51" s="69"/>
      <c r="Q51" s="70"/>
    </row>
    <row r="52" spans="2:17" ht="15">
      <c r="B52" s="65"/>
      <c r="C52" s="65"/>
      <c r="D52" s="65"/>
      <c r="E52" s="65"/>
      <c r="F52" s="65"/>
      <c r="G52" s="65"/>
      <c r="H52" s="65"/>
      <c r="O52" s="68"/>
      <c r="P52" s="69"/>
      <c r="Q52" s="70"/>
    </row>
    <row r="53" spans="2:17" ht="15">
      <c r="B53" s="65"/>
      <c r="C53" s="65"/>
      <c r="D53" s="65"/>
      <c r="E53" s="65"/>
      <c r="F53" s="65"/>
      <c r="G53" s="65"/>
      <c r="H53" s="65"/>
      <c r="O53" s="68"/>
      <c r="P53" s="69"/>
      <c r="Q53" s="70"/>
    </row>
    <row r="54" spans="2:17" ht="15">
      <c r="B54" s="65"/>
      <c r="C54" s="65"/>
      <c r="D54" s="65"/>
      <c r="E54" s="65"/>
      <c r="F54" s="65"/>
      <c r="G54" s="65"/>
      <c r="H54" s="65"/>
      <c r="O54" s="68"/>
      <c r="P54" s="69"/>
      <c r="Q54" s="70"/>
    </row>
    <row r="55" spans="15:17" ht="15">
      <c r="O55" s="68"/>
      <c r="P55" s="69"/>
      <c r="Q55" s="70"/>
    </row>
    <row r="56" spans="15:17" ht="15">
      <c r="O56" s="68"/>
      <c r="P56" s="69"/>
      <c r="Q56" s="70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79"/>
  <sheetViews>
    <sheetView zoomScale="75" zoomScaleNormal="75" workbookViewId="0" topLeftCell="A1">
      <selection activeCell="P41" sqref="P41"/>
    </sheetView>
  </sheetViews>
  <sheetFormatPr defaultColWidth="9.140625" defaultRowHeight="12.75"/>
  <cols>
    <col min="1" max="1" width="40.00390625" style="73" bestFit="1" customWidth="1"/>
    <col min="2" max="4" width="12.7109375" style="49" customWidth="1"/>
    <col min="5" max="5" width="12.00390625" style="49" customWidth="1"/>
    <col min="6" max="6" width="10.7109375" style="49" customWidth="1"/>
    <col min="7" max="7" width="9.57421875" style="49" customWidth="1"/>
    <col min="8" max="8" width="12.00390625" style="49" customWidth="1"/>
    <col min="9" max="9" width="10.28125" style="49" customWidth="1"/>
    <col min="10" max="12" width="10.421875" style="49" customWidth="1"/>
    <col min="13" max="13" width="10.28125" style="73" customWidth="1"/>
    <col min="14" max="14" width="12.8515625" style="73" bestFit="1" customWidth="1"/>
    <col min="15" max="15" width="13.57421875" style="73" customWidth="1"/>
    <col min="16" max="16" width="12.140625" style="73" bestFit="1" customWidth="1"/>
    <col min="17" max="16384" width="10.28125" style="73" customWidth="1"/>
  </cols>
  <sheetData>
    <row r="1" spans="2:12" ht="15">
      <c r="B1" s="48" t="s">
        <v>78</v>
      </c>
      <c r="C1" s="48" t="s">
        <v>79</v>
      </c>
      <c r="D1" s="48" t="s">
        <v>80</v>
      </c>
      <c r="E1" s="48" t="s">
        <v>81</v>
      </c>
      <c r="F1" s="48" t="s">
        <v>82</v>
      </c>
      <c r="G1" s="48" t="s">
        <v>83</v>
      </c>
      <c r="H1" s="48" t="s">
        <v>84</v>
      </c>
      <c r="J1" s="49" t="s">
        <v>7</v>
      </c>
      <c r="K1" s="49" t="s">
        <v>8</v>
      </c>
      <c r="L1" s="49" t="s">
        <v>9</v>
      </c>
    </row>
    <row r="2" spans="1:14" s="74" customFormat="1" ht="12.75">
      <c r="A2" s="74" t="s">
        <v>10</v>
      </c>
      <c r="B2" s="52">
        <v>39565</v>
      </c>
      <c r="C2" s="52">
        <v>39600</v>
      </c>
      <c r="D2" s="52">
        <v>39622</v>
      </c>
      <c r="E2" s="52">
        <v>39652</v>
      </c>
      <c r="F2" s="52">
        <v>39685</v>
      </c>
      <c r="G2" s="52">
        <v>39710</v>
      </c>
      <c r="H2" s="52">
        <v>39744</v>
      </c>
      <c r="I2" s="53"/>
      <c r="J2" s="53"/>
      <c r="K2" s="53"/>
      <c r="L2" s="53"/>
      <c r="N2" s="75"/>
    </row>
    <row r="3" spans="1:12" s="74" customFormat="1" ht="12.75">
      <c r="A3" s="76" t="s">
        <v>18</v>
      </c>
      <c r="B3" s="56">
        <v>0.5833333333333334</v>
      </c>
      <c r="C3" s="56">
        <v>0.6041666666666666</v>
      </c>
      <c r="D3" s="56">
        <v>0.6041666666666666</v>
      </c>
      <c r="E3" s="56">
        <v>0.4895833333333333</v>
      </c>
      <c r="F3" s="56">
        <v>0.5625</v>
      </c>
      <c r="G3" s="56">
        <v>0.5625</v>
      </c>
      <c r="H3" s="56">
        <v>0.4791666666666667</v>
      </c>
      <c r="I3" s="53"/>
      <c r="J3" s="53"/>
      <c r="K3" s="53"/>
      <c r="L3" s="53"/>
    </row>
    <row r="4" spans="1:12" ht="15">
      <c r="A4" s="73" t="s">
        <v>25</v>
      </c>
      <c r="B4" s="57">
        <v>10.2</v>
      </c>
      <c r="C4" s="57">
        <v>10</v>
      </c>
      <c r="D4" s="57">
        <v>10.2</v>
      </c>
      <c r="E4" s="49">
        <v>10.3</v>
      </c>
      <c r="F4" s="57">
        <v>9.7</v>
      </c>
      <c r="G4" s="57">
        <v>10</v>
      </c>
      <c r="H4" s="49">
        <v>9.2</v>
      </c>
      <c r="J4" s="57">
        <v>9.2</v>
      </c>
      <c r="K4" s="57">
        <v>10.3</v>
      </c>
      <c r="L4" s="57">
        <v>9.942857142857145</v>
      </c>
    </row>
    <row r="5" spans="1:12" ht="15">
      <c r="A5" s="73" t="s">
        <v>85</v>
      </c>
      <c r="B5" s="57">
        <v>5.1</v>
      </c>
      <c r="C5" s="57">
        <v>5</v>
      </c>
      <c r="D5" s="57">
        <v>5.1</v>
      </c>
      <c r="E5" s="57">
        <v>5.15</v>
      </c>
      <c r="F5" s="57">
        <v>4.85</v>
      </c>
      <c r="G5" s="57">
        <v>5</v>
      </c>
      <c r="H5" s="57">
        <v>4.6</v>
      </c>
      <c r="J5" s="57">
        <v>4.6</v>
      </c>
      <c r="K5" s="57">
        <v>5.15</v>
      </c>
      <c r="L5" s="57">
        <v>4.971428571428572</v>
      </c>
    </row>
    <row r="6" spans="2:12" ht="15">
      <c r="B6" s="57"/>
      <c r="C6" s="57"/>
      <c r="D6" s="57"/>
      <c r="E6" s="57"/>
      <c r="F6" s="57"/>
      <c r="G6" s="57"/>
      <c r="H6" s="57"/>
      <c r="J6" s="57"/>
      <c r="K6" s="57"/>
      <c r="L6" s="57"/>
    </row>
    <row r="7" spans="1:12" ht="15">
      <c r="A7" s="73" t="s">
        <v>86</v>
      </c>
      <c r="B7" s="58">
        <v>3.7</v>
      </c>
      <c r="C7" s="58">
        <v>3.3</v>
      </c>
      <c r="D7" s="58">
        <v>3.2</v>
      </c>
      <c r="E7" s="58">
        <v>4.5</v>
      </c>
      <c r="F7" s="58">
        <v>3.8</v>
      </c>
      <c r="G7" s="58">
        <v>2.4</v>
      </c>
      <c r="H7" s="58">
        <v>3.3</v>
      </c>
      <c r="J7" s="57"/>
      <c r="K7" s="57"/>
      <c r="L7" s="57"/>
    </row>
    <row r="8" spans="1:12" ht="15">
      <c r="A8" s="73" t="s">
        <v>87</v>
      </c>
      <c r="B8" s="58">
        <v>3.7</v>
      </c>
      <c r="C8" s="58">
        <v>3.2</v>
      </c>
      <c r="D8" s="58">
        <v>3.3</v>
      </c>
      <c r="E8" s="58">
        <v>4.3</v>
      </c>
      <c r="F8" s="58">
        <v>3.6</v>
      </c>
      <c r="G8" s="58">
        <v>2.5</v>
      </c>
      <c r="H8" s="58">
        <v>3.2</v>
      </c>
      <c r="J8" s="57"/>
      <c r="K8" s="57"/>
      <c r="L8" s="57"/>
    </row>
    <row r="9" spans="1:12" ht="15">
      <c r="A9" s="73" t="s">
        <v>88</v>
      </c>
      <c r="B9" s="58">
        <v>3.7</v>
      </c>
      <c r="C9" s="58">
        <v>3.25</v>
      </c>
      <c r="D9" s="58">
        <v>3.25</v>
      </c>
      <c r="E9" s="58">
        <v>4.4</v>
      </c>
      <c r="F9" s="58">
        <v>3.7</v>
      </c>
      <c r="G9" s="58">
        <v>2.45</v>
      </c>
      <c r="H9" s="58">
        <v>3.25</v>
      </c>
      <c r="J9" s="57">
        <v>2.45</v>
      </c>
      <c r="K9" s="57">
        <v>4.4</v>
      </c>
      <c r="L9" s="57">
        <v>3.4285714285714284</v>
      </c>
    </row>
    <row r="10" spans="1:12" ht="15">
      <c r="A10" s="73" t="s">
        <v>89</v>
      </c>
      <c r="B10" s="59">
        <v>0</v>
      </c>
      <c r="C10" s="59">
        <v>0.03</v>
      </c>
      <c r="D10" s="59">
        <v>0.03</v>
      </c>
      <c r="E10" s="59">
        <v>0.05</v>
      </c>
      <c r="F10" s="59">
        <v>0.05</v>
      </c>
      <c r="G10" s="59">
        <v>0.04</v>
      </c>
      <c r="H10" s="59">
        <v>0.03</v>
      </c>
      <c r="J10" s="57"/>
      <c r="K10" s="57"/>
      <c r="L10" s="57"/>
    </row>
    <row r="11" spans="1:12" ht="15">
      <c r="A11" s="73" t="s">
        <v>90</v>
      </c>
      <c r="B11" s="49" t="s">
        <v>117</v>
      </c>
      <c r="C11" s="49" t="s">
        <v>117</v>
      </c>
      <c r="D11" s="49" t="s">
        <v>117</v>
      </c>
      <c r="E11" s="49" t="s">
        <v>117</v>
      </c>
      <c r="F11" s="49" t="s">
        <v>117</v>
      </c>
      <c r="G11" s="49" t="s">
        <v>117</v>
      </c>
      <c r="H11" s="49" t="s">
        <v>117</v>
      </c>
      <c r="J11" s="57"/>
      <c r="K11" s="57"/>
      <c r="L11" s="57"/>
    </row>
    <row r="12" spans="2:12" ht="15">
      <c r="B12" s="57"/>
      <c r="C12" s="57"/>
      <c r="D12" s="57"/>
      <c r="E12" s="57"/>
      <c r="F12" s="57"/>
      <c r="G12" s="57"/>
      <c r="H12" s="57"/>
      <c r="J12" s="57"/>
      <c r="K12" s="57"/>
      <c r="L12" s="57"/>
    </row>
    <row r="13" spans="1:12" ht="15">
      <c r="A13" s="73" t="s">
        <v>24</v>
      </c>
      <c r="B13" s="57">
        <v>15.2</v>
      </c>
      <c r="C13" s="57">
        <v>19.1</v>
      </c>
      <c r="D13" s="57">
        <v>22.9</v>
      </c>
      <c r="E13" s="57">
        <v>26.5</v>
      </c>
      <c r="F13" s="57">
        <v>24.6</v>
      </c>
      <c r="G13" s="57">
        <v>21.1</v>
      </c>
      <c r="H13" s="57">
        <v>12.9</v>
      </c>
      <c r="J13" s="57">
        <v>12.9</v>
      </c>
      <c r="K13" s="57">
        <v>26.5</v>
      </c>
      <c r="L13" s="57">
        <v>20.328571428571426</v>
      </c>
    </row>
    <row r="14" spans="1:12" ht="15">
      <c r="A14" s="73" t="s">
        <v>91</v>
      </c>
      <c r="B14" s="57">
        <v>10.6</v>
      </c>
      <c r="C14" s="57">
        <v>17.8</v>
      </c>
      <c r="D14" s="57">
        <v>18.8</v>
      </c>
      <c r="E14" s="57">
        <v>23.3</v>
      </c>
      <c r="F14" s="57">
        <v>23.3</v>
      </c>
      <c r="G14" s="57">
        <v>20.7</v>
      </c>
      <c r="H14" s="57">
        <v>12.8</v>
      </c>
      <c r="J14" s="57">
        <v>10.6</v>
      </c>
      <c r="K14" s="57">
        <v>23.3</v>
      </c>
      <c r="L14" s="57">
        <v>18.185714285714287</v>
      </c>
    </row>
    <row r="15" spans="1:12" ht="15">
      <c r="A15" s="73" t="s">
        <v>26</v>
      </c>
      <c r="B15" s="57">
        <v>8.3</v>
      </c>
      <c r="C15" s="57">
        <v>11.35</v>
      </c>
      <c r="D15" s="57">
        <v>11.8</v>
      </c>
      <c r="E15" s="57">
        <v>12</v>
      </c>
      <c r="F15" s="57">
        <v>12.9</v>
      </c>
      <c r="G15" s="57">
        <v>12.95</v>
      </c>
      <c r="H15" s="57">
        <v>12.7</v>
      </c>
      <c r="J15" s="57">
        <v>8.3</v>
      </c>
      <c r="K15" s="57">
        <v>12.95</v>
      </c>
      <c r="L15" s="57">
        <v>11.714285714285714</v>
      </c>
    </row>
    <row r="16" spans="10:12" ht="15">
      <c r="J16" s="57"/>
      <c r="K16" s="57"/>
      <c r="L16" s="57"/>
    </row>
    <row r="17" spans="1:12" ht="15">
      <c r="A17" s="73" t="s">
        <v>92</v>
      </c>
      <c r="B17" s="57">
        <v>10.88</v>
      </c>
      <c r="C17" s="58">
        <v>9.35</v>
      </c>
      <c r="D17" s="58">
        <v>8.57</v>
      </c>
      <c r="E17" s="58">
        <v>7.51</v>
      </c>
      <c r="F17" s="58">
        <v>8.09</v>
      </c>
      <c r="G17" s="58">
        <v>7.91</v>
      </c>
      <c r="H17" s="58">
        <v>9.02</v>
      </c>
      <c r="J17" s="57">
        <v>7.51</v>
      </c>
      <c r="K17" s="57">
        <v>10.88</v>
      </c>
      <c r="L17" s="57">
        <v>8.76142857142857</v>
      </c>
    </row>
    <row r="18" spans="1:12" ht="15">
      <c r="A18" s="73" t="s">
        <v>93</v>
      </c>
      <c r="B18" s="57">
        <v>12.24</v>
      </c>
      <c r="C18" s="58">
        <v>9.23</v>
      </c>
      <c r="D18" s="58">
        <v>7.61</v>
      </c>
      <c r="E18" s="58">
        <v>6.78</v>
      </c>
      <c r="F18" s="58">
        <v>8.02</v>
      </c>
      <c r="G18" s="58">
        <v>6.96</v>
      </c>
      <c r="H18" s="58">
        <v>8.9</v>
      </c>
      <c r="J18" s="57">
        <v>6.78</v>
      </c>
      <c r="K18" s="57">
        <v>12.24</v>
      </c>
      <c r="L18" s="57">
        <v>8.534285714285714</v>
      </c>
    </row>
    <row r="19" spans="1:12" ht="15">
      <c r="A19" s="73" t="s">
        <v>94</v>
      </c>
      <c r="B19" s="58">
        <v>7.25</v>
      </c>
      <c r="C19" s="58">
        <v>1.29</v>
      </c>
      <c r="D19" s="58">
        <v>0.31</v>
      </c>
      <c r="E19" s="58">
        <v>0.22</v>
      </c>
      <c r="F19" s="58">
        <v>0.27</v>
      </c>
      <c r="G19" s="58">
        <v>0.28</v>
      </c>
      <c r="H19" s="58">
        <v>8.74</v>
      </c>
      <c r="J19" s="58">
        <v>0.22</v>
      </c>
      <c r="K19" s="58">
        <v>8.74</v>
      </c>
      <c r="L19" s="58">
        <v>2.6228571428571428</v>
      </c>
    </row>
    <row r="20" spans="2:5" ht="15">
      <c r="B20" s="58"/>
      <c r="C20" s="58"/>
      <c r="D20" s="58"/>
      <c r="E20" s="58"/>
    </row>
    <row r="21" spans="1:8" ht="15">
      <c r="A21" s="73" t="s">
        <v>127</v>
      </c>
      <c r="B21" s="58">
        <v>7.44</v>
      </c>
      <c r="C21" s="58">
        <v>7.35</v>
      </c>
      <c r="D21" s="58">
        <v>7.25</v>
      </c>
      <c r="E21" s="58">
        <v>7</v>
      </c>
      <c r="F21" s="58">
        <v>7.11</v>
      </c>
      <c r="G21" s="58">
        <v>7.2</v>
      </c>
      <c r="H21" s="58">
        <v>7.16</v>
      </c>
    </row>
    <row r="22" spans="1:8" ht="15">
      <c r="A22" s="73" t="s">
        <v>128</v>
      </c>
      <c r="B22" s="58">
        <v>7.39</v>
      </c>
      <c r="C22" s="58">
        <v>7.39</v>
      </c>
      <c r="D22" s="58">
        <v>7.23</v>
      </c>
      <c r="E22" s="58">
        <v>7.06</v>
      </c>
      <c r="F22" s="58">
        <v>7.08</v>
      </c>
      <c r="G22" s="58">
        <v>7.18</v>
      </c>
      <c r="H22" s="58">
        <v>7.17</v>
      </c>
    </row>
    <row r="23" spans="1:12" ht="15">
      <c r="A23" s="73" t="s">
        <v>129</v>
      </c>
      <c r="B23" s="58">
        <v>7.42</v>
      </c>
      <c r="C23" s="58">
        <v>7.37</v>
      </c>
      <c r="D23" s="58">
        <v>7.24</v>
      </c>
      <c r="E23" s="58">
        <v>7.03</v>
      </c>
      <c r="F23" s="58">
        <v>7.1</v>
      </c>
      <c r="G23" s="58">
        <v>7.19</v>
      </c>
      <c r="H23" s="58">
        <v>7.17</v>
      </c>
      <c r="J23" s="58"/>
      <c r="K23" s="58"/>
      <c r="L23" s="58"/>
    </row>
    <row r="24" spans="1:8" ht="15">
      <c r="A24" s="73" t="s">
        <v>89</v>
      </c>
      <c r="B24" s="46">
        <v>0.05000000000000071</v>
      </c>
      <c r="C24" s="46">
        <v>-0.04</v>
      </c>
      <c r="D24" s="46">
        <v>0.019999999999999574</v>
      </c>
      <c r="E24" s="46">
        <v>-0.05999999999999961</v>
      </c>
      <c r="F24" s="46">
        <v>0.03000000000000025</v>
      </c>
      <c r="G24" s="46">
        <v>0.020000000000000462</v>
      </c>
      <c r="H24" s="46">
        <v>-0.009999999999999787</v>
      </c>
    </row>
    <row r="25" spans="1:8" ht="15">
      <c r="A25" s="73" t="s">
        <v>95</v>
      </c>
      <c r="B25" s="60" t="s">
        <v>117</v>
      </c>
      <c r="C25" s="60" t="s">
        <v>117</v>
      </c>
      <c r="D25" s="60" t="s">
        <v>117</v>
      </c>
      <c r="E25" s="60" t="s">
        <v>117</v>
      </c>
      <c r="F25" s="60" t="s">
        <v>117</v>
      </c>
      <c r="G25" s="60" t="s">
        <v>117</v>
      </c>
      <c r="H25" s="60" t="s">
        <v>117</v>
      </c>
    </row>
    <row r="26" spans="1:8" ht="15">
      <c r="A26" s="73" t="s">
        <v>130</v>
      </c>
      <c r="B26" s="49">
        <v>7.3</v>
      </c>
      <c r="C26" s="49">
        <v>7.3</v>
      </c>
      <c r="D26" s="49">
        <v>7.28</v>
      </c>
      <c r="E26" s="49">
        <v>7.28</v>
      </c>
      <c r="F26" s="49">
        <v>7.28</v>
      </c>
      <c r="G26" s="49">
        <v>6.9</v>
      </c>
      <c r="H26" s="49">
        <v>7.2</v>
      </c>
    </row>
    <row r="27" spans="1:8" ht="15">
      <c r="A27" s="73" t="s">
        <v>96</v>
      </c>
      <c r="B27" s="57">
        <v>0.12</v>
      </c>
      <c r="C27" s="57">
        <v>0.07000000000000028</v>
      </c>
      <c r="D27" s="57">
        <v>-0.04</v>
      </c>
      <c r="E27" s="57">
        <v>-0.25</v>
      </c>
      <c r="F27" s="57">
        <v>-0.1800000000000006</v>
      </c>
      <c r="G27" s="57">
        <v>0.29</v>
      </c>
      <c r="H27" s="57">
        <v>-0.03000000000000025</v>
      </c>
    </row>
    <row r="28" spans="1:8" ht="15">
      <c r="A28" s="73" t="s">
        <v>97</v>
      </c>
      <c r="B28" s="57" t="s">
        <v>117</v>
      </c>
      <c r="C28" s="57" t="s">
        <v>117</v>
      </c>
      <c r="D28" s="57" t="s">
        <v>117</v>
      </c>
      <c r="E28" s="57" t="s">
        <v>117</v>
      </c>
      <c r="F28" s="57" t="s">
        <v>117</v>
      </c>
      <c r="G28" s="57" t="s">
        <v>117</v>
      </c>
      <c r="H28" s="57" t="s">
        <v>117</v>
      </c>
    </row>
    <row r="29" spans="2:12" ht="15">
      <c r="B29" s="57"/>
      <c r="C29" s="57"/>
      <c r="D29" s="57"/>
      <c r="E29" s="57"/>
      <c r="F29" s="57"/>
      <c r="G29" s="57"/>
      <c r="H29" s="57"/>
      <c r="J29" s="57"/>
      <c r="K29" s="57"/>
      <c r="L29" s="57"/>
    </row>
    <row r="30" spans="1:12" ht="15">
      <c r="A30" s="73" t="s">
        <v>131</v>
      </c>
      <c r="B30" s="61">
        <v>13.2</v>
      </c>
      <c r="C30" s="61">
        <v>15.2</v>
      </c>
      <c r="D30" s="61">
        <v>13.5</v>
      </c>
      <c r="E30" s="61">
        <v>14.1</v>
      </c>
      <c r="F30" s="61">
        <v>14.1</v>
      </c>
      <c r="G30" s="61">
        <v>9.4</v>
      </c>
      <c r="H30" s="61">
        <v>9.4</v>
      </c>
      <c r="J30" s="57"/>
      <c r="K30" s="57"/>
      <c r="L30" s="57"/>
    </row>
    <row r="31" spans="1:8" ht="15">
      <c r="A31" s="73" t="s">
        <v>132</v>
      </c>
      <c r="B31" s="60">
        <v>13.9</v>
      </c>
      <c r="C31" s="60">
        <v>15.1</v>
      </c>
      <c r="D31" s="60">
        <v>12.2</v>
      </c>
      <c r="E31" s="60">
        <v>13.9</v>
      </c>
      <c r="F31" s="60">
        <v>13.8</v>
      </c>
      <c r="G31" s="60">
        <v>9.2</v>
      </c>
      <c r="H31" s="60">
        <v>9.4</v>
      </c>
    </row>
    <row r="32" spans="1:8" ht="15">
      <c r="A32" s="73" t="s">
        <v>133</v>
      </c>
      <c r="B32" s="49">
        <v>13.55</v>
      </c>
      <c r="C32" s="49">
        <v>15.15</v>
      </c>
      <c r="D32" s="49">
        <v>12.85</v>
      </c>
      <c r="E32" s="49">
        <v>14</v>
      </c>
      <c r="F32" s="49">
        <v>13.95</v>
      </c>
      <c r="G32" s="49">
        <v>9.3</v>
      </c>
      <c r="H32" s="49">
        <v>9.4</v>
      </c>
    </row>
    <row r="33" spans="1:12" ht="15">
      <c r="A33" s="73" t="s">
        <v>89</v>
      </c>
      <c r="B33" s="57">
        <v>-0.6999999999999993</v>
      </c>
      <c r="C33" s="57">
        <v>0.09999999999999964</v>
      </c>
      <c r="D33" s="57">
        <v>1.3</v>
      </c>
      <c r="E33" s="57">
        <v>0.20000000000000107</v>
      </c>
      <c r="F33" s="57">
        <v>0.3000000000000007</v>
      </c>
      <c r="G33" s="49">
        <v>0.1999999999999993</v>
      </c>
      <c r="H33" s="49">
        <v>0</v>
      </c>
      <c r="J33" s="57"/>
      <c r="K33" s="57"/>
      <c r="L33" s="57"/>
    </row>
    <row r="34" spans="1:8" ht="15">
      <c r="A34" s="73" t="s">
        <v>98</v>
      </c>
      <c r="B34" s="49" t="s">
        <v>117</v>
      </c>
      <c r="C34" s="49" t="s">
        <v>117</v>
      </c>
      <c r="D34" s="49" t="s">
        <v>117</v>
      </c>
      <c r="E34" s="49" t="s">
        <v>117</v>
      </c>
      <c r="F34" s="49" t="s">
        <v>117</v>
      </c>
      <c r="G34" s="49" t="s">
        <v>117</v>
      </c>
      <c r="H34" s="49" t="s">
        <v>117</v>
      </c>
    </row>
    <row r="35" spans="1:8" ht="15">
      <c r="A35" s="73" t="s">
        <v>130</v>
      </c>
      <c r="B35" s="57">
        <v>13.07</v>
      </c>
      <c r="C35" s="49">
        <v>13.07</v>
      </c>
      <c r="D35" s="49">
        <v>13.4</v>
      </c>
      <c r="E35" s="49">
        <v>13.4</v>
      </c>
      <c r="F35" s="49">
        <v>13.4</v>
      </c>
      <c r="G35" s="49">
        <v>8.3</v>
      </c>
      <c r="H35" s="49">
        <v>9.9</v>
      </c>
    </row>
    <row r="36" spans="1:8" ht="15">
      <c r="A36" s="73" t="s">
        <v>96</v>
      </c>
      <c r="B36" s="46">
        <v>0.48</v>
      </c>
      <c r="C36" s="49">
        <v>2.08</v>
      </c>
      <c r="D36" s="49">
        <v>-0.5499999999999989</v>
      </c>
      <c r="E36" s="49">
        <v>0.6</v>
      </c>
      <c r="F36" s="49">
        <v>0.5500000000000007</v>
      </c>
      <c r="G36" s="49">
        <v>1</v>
      </c>
      <c r="H36" s="49">
        <v>-0.5</v>
      </c>
    </row>
    <row r="37" spans="1:8" ht="15">
      <c r="A37" s="73" t="s">
        <v>99</v>
      </c>
      <c r="B37" s="60" t="s">
        <v>117</v>
      </c>
      <c r="C37" s="49" t="s">
        <v>117</v>
      </c>
      <c r="D37" s="49" t="s">
        <v>117</v>
      </c>
      <c r="E37" s="49" t="s">
        <v>117</v>
      </c>
      <c r="F37" s="49" t="s">
        <v>117</v>
      </c>
      <c r="G37" s="49" t="s">
        <v>117</v>
      </c>
      <c r="H37" s="49" t="s">
        <v>117</v>
      </c>
    </row>
    <row r="39" spans="1:12" ht="15">
      <c r="A39" s="73" t="s">
        <v>100</v>
      </c>
      <c r="B39" s="49">
        <v>7.54</v>
      </c>
      <c r="C39" s="49">
        <v>7.34</v>
      </c>
      <c r="D39" s="49">
        <v>7.36</v>
      </c>
      <c r="E39" s="49">
        <v>7.31</v>
      </c>
      <c r="F39" s="49">
        <v>7.3</v>
      </c>
      <c r="G39" s="49">
        <v>7.12</v>
      </c>
      <c r="H39" s="49">
        <v>7.12</v>
      </c>
      <c r="J39" s="62" t="s">
        <v>27</v>
      </c>
      <c r="K39" s="62" t="s">
        <v>27</v>
      </c>
      <c r="L39" s="62" t="s">
        <v>27</v>
      </c>
    </row>
    <row r="40" spans="1:17" ht="15">
      <c r="A40" s="73" t="s">
        <v>101</v>
      </c>
      <c r="B40" s="49">
        <v>7.67</v>
      </c>
      <c r="C40" s="49">
        <v>7.34</v>
      </c>
      <c r="D40" s="49">
        <v>7.39</v>
      </c>
      <c r="E40" s="49">
        <v>7.36</v>
      </c>
      <c r="F40" s="49">
        <v>7.34</v>
      </c>
      <c r="G40" s="49">
        <v>7.12</v>
      </c>
      <c r="H40" s="49">
        <v>7.12</v>
      </c>
      <c r="J40" s="63" t="s">
        <v>27</v>
      </c>
      <c r="K40" s="63" t="s">
        <v>27</v>
      </c>
      <c r="L40" s="63" t="s">
        <v>27</v>
      </c>
      <c r="O40" s="68"/>
      <c r="P40" s="77"/>
      <c r="Q40" s="78"/>
    </row>
    <row r="41" spans="1:17" ht="15">
      <c r="A41" s="73" t="s">
        <v>102</v>
      </c>
      <c r="B41" s="49">
        <v>7.605</v>
      </c>
      <c r="C41" s="49">
        <v>7.34</v>
      </c>
      <c r="D41" s="49">
        <v>7.375</v>
      </c>
      <c r="E41" s="49">
        <v>7.335</v>
      </c>
      <c r="F41" s="49">
        <v>7.32</v>
      </c>
      <c r="G41" s="49">
        <v>7.12</v>
      </c>
      <c r="H41" s="49">
        <v>7.12</v>
      </c>
      <c r="J41" s="63">
        <v>7.12</v>
      </c>
      <c r="K41" s="63">
        <v>7.605</v>
      </c>
      <c r="L41" s="63">
        <v>7.316428571428571</v>
      </c>
      <c r="O41" s="68"/>
      <c r="P41" s="77"/>
      <c r="Q41" s="78"/>
    </row>
    <row r="42" spans="1:17" ht="15">
      <c r="A42" s="73" t="s">
        <v>89</v>
      </c>
      <c r="B42" s="49">
        <v>-0.13</v>
      </c>
      <c r="C42" s="49">
        <v>0</v>
      </c>
      <c r="D42" s="49">
        <v>-0.02999999999999936</v>
      </c>
      <c r="E42" s="49">
        <v>-0.05000000000000071</v>
      </c>
      <c r="F42" s="49">
        <v>-0.04</v>
      </c>
      <c r="G42" s="49">
        <v>0</v>
      </c>
      <c r="H42" s="49">
        <v>0</v>
      </c>
      <c r="J42" s="63"/>
      <c r="K42" s="63"/>
      <c r="L42" s="63"/>
      <c r="O42" s="68"/>
      <c r="P42" s="77"/>
      <c r="Q42" s="78"/>
    </row>
    <row r="43" spans="1:17" ht="15">
      <c r="A43" s="73" t="s">
        <v>95</v>
      </c>
      <c r="B43" s="49" t="s">
        <v>117</v>
      </c>
      <c r="C43" s="49" t="s">
        <v>117</v>
      </c>
      <c r="D43" s="49" t="s">
        <v>117</v>
      </c>
      <c r="E43" s="49" t="s">
        <v>117</v>
      </c>
      <c r="F43" s="49" t="s">
        <v>117</v>
      </c>
      <c r="G43" s="49" t="s">
        <v>117</v>
      </c>
      <c r="H43" s="49" t="s">
        <v>117</v>
      </c>
      <c r="J43" s="63"/>
      <c r="K43" s="63"/>
      <c r="L43" s="63"/>
      <c r="O43" s="68"/>
      <c r="P43" s="77"/>
      <c r="Q43" s="78"/>
    </row>
    <row r="44" spans="10:17" ht="15">
      <c r="J44" s="63"/>
      <c r="K44" s="63"/>
      <c r="L44" s="63"/>
      <c r="O44" s="68"/>
      <c r="P44" s="77"/>
      <c r="Q44" s="78"/>
    </row>
    <row r="45" spans="1:17" ht="15">
      <c r="A45" s="73" t="s">
        <v>103</v>
      </c>
      <c r="B45" s="63">
        <v>9.4</v>
      </c>
      <c r="C45" s="49">
        <v>9.6</v>
      </c>
      <c r="D45" s="49">
        <v>9.3</v>
      </c>
      <c r="E45" s="49">
        <v>9.9</v>
      </c>
      <c r="F45" s="49">
        <v>10.4</v>
      </c>
      <c r="G45" s="49">
        <v>11.1</v>
      </c>
      <c r="H45" s="49">
        <v>12.1</v>
      </c>
      <c r="J45" s="63" t="s">
        <v>27</v>
      </c>
      <c r="K45" s="63" t="s">
        <v>27</v>
      </c>
      <c r="L45" s="63" t="s">
        <v>27</v>
      </c>
      <c r="O45" s="68"/>
      <c r="P45" s="77"/>
      <c r="Q45" s="78"/>
    </row>
    <row r="46" spans="1:17" ht="15">
      <c r="A46" s="73" t="s">
        <v>104</v>
      </c>
      <c r="B46" s="49">
        <v>9.3</v>
      </c>
      <c r="C46" s="49">
        <v>9.5</v>
      </c>
      <c r="D46" s="49">
        <v>9.2</v>
      </c>
      <c r="E46" s="49">
        <v>10</v>
      </c>
      <c r="F46" s="49">
        <v>10.2</v>
      </c>
      <c r="G46" s="49">
        <v>11.1</v>
      </c>
      <c r="H46" s="49">
        <v>11.5</v>
      </c>
      <c r="J46" s="63" t="s">
        <v>27</v>
      </c>
      <c r="K46" s="63" t="s">
        <v>27</v>
      </c>
      <c r="L46" s="63" t="s">
        <v>27</v>
      </c>
      <c r="O46" s="68"/>
      <c r="P46" s="77"/>
      <c r="Q46" s="78"/>
    </row>
    <row r="47" spans="1:17" ht="15">
      <c r="A47" s="73" t="s">
        <v>105</v>
      </c>
      <c r="B47" s="49">
        <v>9.35</v>
      </c>
      <c r="C47" s="49">
        <v>9.55</v>
      </c>
      <c r="D47" s="49">
        <v>9.25</v>
      </c>
      <c r="E47" s="49">
        <v>9.95</v>
      </c>
      <c r="F47" s="49">
        <v>10.3</v>
      </c>
      <c r="G47" s="49">
        <v>11.1</v>
      </c>
      <c r="H47" s="49">
        <v>11.8</v>
      </c>
      <c r="J47" s="57">
        <v>9.25</v>
      </c>
      <c r="K47" s="57">
        <v>11.8</v>
      </c>
      <c r="L47" s="57">
        <v>10.185714285714287</v>
      </c>
      <c r="O47" s="68"/>
      <c r="P47" s="77"/>
      <c r="Q47" s="78"/>
    </row>
    <row r="48" spans="1:17" ht="15">
      <c r="A48" s="73" t="s">
        <v>89</v>
      </c>
      <c r="B48" s="49">
        <v>0.09999999999999964</v>
      </c>
      <c r="C48" s="49">
        <v>0.10000000000000142</v>
      </c>
      <c r="D48" s="49">
        <v>0.09999999999999964</v>
      </c>
      <c r="E48" s="49">
        <v>-0.09999999999999964</v>
      </c>
      <c r="F48" s="72">
        <v>0.1999999999999993</v>
      </c>
      <c r="G48" s="49">
        <v>0</v>
      </c>
      <c r="H48" s="49">
        <v>0.6000000000000014</v>
      </c>
      <c r="J48" s="57"/>
      <c r="K48" s="57"/>
      <c r="L48" s="57"/>
      <c r="O48" s="68"/>
      <c r="P48" s="77"/>
      <c r="Q48" s="78"/>
    </row>
    <row r="49" spans="1:17" ht="15">
      <c r="A49" s="73" t="s">
        <v>98</v>
      </c>
      <c r="B49" s="49" t="s">
        <v>117</v>
      </c>
      <c r="C49" s="49" t="s">
        <v>117</v>
      </c>
      <c r="D49" s="49" t="s">
        <v>117</v>
      </c>
      <c r="E49" s="49" t="s">
        <v>117</v>
      </c>
      <c r="F49" s="49" t="s">
        <v>117</v>
      </c>
      <c r="G49" s="49" t="s">
        <v>117</v>
      </c>
      <c r="H49" s="49" t="s">
        <v>117</v>
      </c>
      <c r="J49" s="57"/>
      <c r="K49" s="57"/>
      <c r="L49" s="57"/>
      <c r="O49" s="68"/>
      <c r="P49" s="77"/>
      <c r="Q49" s="78"/>
    </row>
    <row r="50" spans="2:17" ht="15">
      <c r="B50" s="64"/>
      <c r="C50" s="64"/>
      <c r="D50" s="64"/>
      <c r="E50" s="64"/>
      <c r="F50" s="64"/>
      <c r="G50" s="64"/>
      <c r="H50" s="64"/>
      <c r="J50" s="57"/>
      <c r="K50" s="57"/>
      <c r="L50" s="57"/>
      <c r="O50" s="68"/>
      <c r="P50" s="77"/>
      <c r="Q50" s="78"/>
    </row>
    <row r="51" spans="1:17" ht="15">
      <c r="A51" s="73" t="s">
        <v>106</v>
      </c>
      <c r="B51" s="27">
        <v>2.9</v>
      </c>
      <c r="C51" s="27" t="s">
        <v>27</v>
      </c>
      <c r="D51" t="s">
        <v>134</v>
      </c>
      <c r="E51" t="s">
        <v>134</v>
      </c>
      <c r="F51" t="s">
        <v>134</v>
      </c>
      <c r="G51" s="29">
        <v>11.17</v>
      </c>
      <c r="H51" s="29">
        <v>11.73</v>
      </c>
      <c r="I51" s="17"/>
      <c r="J51" s="28">
        <f>MIN(B51:H51)</f>
        <v>2.9</v>
      </c>
      <c r="K51" s="27">
        <f>MAX(B51:H51)</f>
        <v>11.73</v>
      </c>
      <c r="L51" s="27">
        <f>AVERAGE(B51:H51)</f>
        <v>8.6</v>
      </c>
      <c r="O51" s="68"/>
      <c r="P51" s="77"/>
      <c r="Q51" s="78"/>
    </row>
    <row r="52" spans="1:17" ht="15">
      <c r="A52" s="73" t="s">
        <v>107</v>
      </c>
      <c r="B52" s="57" t="s">
        <v>27</v>
      </c>
      <c r="C52" s="57" t="s">
        <v>27</v>
      </c>
      <c r="D52" s="57">
        <v>1000</v>
      </c>
      <c r="E52" s="57">
        <v>1000</v>
      </c>
      <c r="F52" s="57">
        <v>1500</v>
      </c>
      <c r="G52" s="57">
        <v>1000</v>
      </c>
      <c r="H52" s="57">
        <v>1000</v>
      </c>
      <c r="O52" s="68"/>
      <c r="P52" s="77"/>
      <c r="Q52" s="78"/>
    </row>
    <row r="53" spans="1:17" ht="15">
      <c r="A53" s="73" t="s">
        <v>108</v>
      </c>
      <c r="B53" s="57">
        <v>2</v>
      </c>
      <c r="C53" s="57" t="s">
        <v>27</v>
      </c>
      <c r="D53" s="49" t="s">
        <v>27</v>
      </c>
      <c r="E53" s="57" t="s">
        <v>27</v>
      </c>
      <c r="F53" s="57" t="s">
        <v>27</v>
      </c>
      <c r="G53" s="57" t="s">
        <v>27</v>
      </c>
      <c r="H53" s="57" t="s">
        <v>27</v>
      </c>
      <c r="O53" s="68"/>
      <c r="P53" s="77"/>
      <c r="Q53" s="78"/>
    </row>
    <row r="54" spans="1:17" ht="15">
      <c r="A54" s="73" t="s">
        <v>89</v>
      </c>
      <c r="B54" s="57">
        <v>0.9</v>
      </c>
      <c r="C54" s="57" t="s">
        <v>27</v>
      </c>
      <c r="D54" s="58" t="s">
        <v>27</v>
      </c>
      <c r="E54" s="57" t="s">
        <v>27</v>
      </c>
      <c r="F54" s="57" t="s">
        <v>27</v>
      </c>
      <c r="G54" s="57" t="s">
        <v>27</v>
      </c>
      <c r="H54" s="57" t="s">
        <v>27</v>
      </c>
      <c r="O54" s="68"/>
      <c r="P54" s="77"/>
      <c r="Q54" s="78"/>
    </row>
    <row r="55" spans="1:17" ht="15">
      <c r="A55" s="73" t="s">
        <v>109</v>
      </c>
      <c r="B55" s="49" t="s">
        <v>117</v>
      </c>
      <c r="C55" s="49" t="s">
        <v>27</v>
      </c>
      <c r="D55" s="58" t="s">
        <v>27</v>
      </c>
      <c r="E55" s="49" t="s">
        <v>27</v>
      </c>
      <c r="F55" s="49" t="s">
        <v>27</v>
      </c>
      <c r="G55" s="49" t="s">
        <v>27</v>
      </c>
      <c r="H55" s="49" t="s">
        <v>27</v>
      </c>
      <c r="O55" s="68"/>
      <c r="P55" s="77"/>
      <c r="Q55" s="78"/>
    </row>
    <row r="56" spans="15:17" ht="15">
      <c r="O56" s="68"/>
      <c r="P56" s="77"/>
      <c r="Q56" s="78"/>
    </row>
    <row r="57" ht="15">
      <c r="A57" s="73" t="s">
        <v>42</v>
      </c>
    </row>
    <row r="58" spans="1:12" ht="15">
      <c r="A58" s="73" t="s">
        <v>65</v>
      </c>
      <c r="B58" s="49">
        <v>14</v>
      </c>
      <c r="C58" s="49">
        <v>18</v>
      </c>
      <c r="D58" s="49">
        <v>14</v>
      </c>
      <c r="E58" s="49">
        <v>11</v>
      </c>
      <c r="F58" s="49" t="s">
        <v>134</v>
      </c>
      <c r="G58" s="49" t="s">
        <v>134</v>
      </c>
      <c r="H58" s="49">
        <v>16</v>
      </c>
      <c r="J58" s="49">
        <v>11</v>
      </c>
      <c r="K58" s="49">
        <v>18</v>
      </c>
      <c r="L58" s="49">
        <v>14.6</v>
      </c>
    </row>
    <row r="59" spans="1:12" ht="15">
      <c r="A59" s="73" t="s">
        <v>67</v>
      </c>
      <c r="B59" s="49" t="s">
        <v>27</v>
      </c>
      <c r="C59" s="49" t="s">
        <v>27</v>
      </c>
      <c r="D59" s="49" t="s">
        <v>27</v>
      </c>
      <c r="E59" s="49" t="s">
        <v>27</v>
      </c>
      <c r="F59" s="49" t="s">
        <v>27</v>
      </c>
      <c r="G59" s="49" t="s">
        <v>27</v>
      </c>
      <c r="H59" s="49" t="s">
        <v>27</v>
      </c>
      <c r="J59" s="49" t="s">
        <v>27</v>
      </c>
      <c r="K59" s="49" t="s">
        <v>27</v>
      </c>
      <c r="L59" s="49" t="s">
        <v>27</v>
      </c>
    </row>
    <row r="60" spans="1:12" ht="15">
      <c r="A60" s="73" t="s">
        <v>68</v>
      </c>
      <c r="B60" s="49" t="s">
        <v>27</v>
      </c>
      <c r="C60" s="49">
        <v>26</v>
      </c>
      <c r="D60" s="57">
        <v>14</v>
      </c>
      <c r="E60" s="49">
        <v>46</v>
      </c>
      <c r="F60" s="49" t="s">
        <v>134</v>
      </c>
      <c r="G60" s="49" t="s">
        <v>134</v>
      </c>
      <c r="H60" s="49">
        <v>26</v>
      </c>
      <c r="J60" s="49">
        <v>14</v>
      </c>
      <c r="K60" s="49">
        <v>46</v>
      </c>
      <c r="L60" s="49">
        <v>28</v>
      </c>
    </row>
    <row r="61" spans="1:12" ht="15">
      <c r="A61" s="73" t="s">
        <v>69</v>
      </c>
      <c r="B61" s="49">
        <v>22</v>
      </c>
      <c r="C61" s="49">
        <v>27</v>
      </c>
      <c r="D61" s="60">
        <v>21</v>
      </c>
      <c r="E61" s="49">
        <v>19</v>
      </c>
      <c r="F61" s="49" t="s">
        <v>134</v>
      </c>
      <c r="G61" s="49" t="s">
        <v>134</v>
      </c>
      <c r="H61" s="49">
        <v>16</v>
      </c>
      <c r="J61" s="49">
        <v>16</v>
      </c>
      <c r="K61" s="49">
        <v>27</v>
      </c>
      <c r="L61" s="49">
        <v>21</v>
      </c>
    </row>
    <row r="62" spans="1:12" ht="15">
      <c r="A62" s="73" t="s">
        <v>70</v>
      </c>
      <c r="B62" s="49" t="s">
        <v>27</v>
      </c>
      <c r="C62" s="49" t="s">
        <v>27</v>
      </c>
      <c r="D62" s="49">
        <v>110</v>
      </c>
      <c r="E62" s="49" t="s">
        <v>27</v>
      </c>
      <c r="F62" s="49" t="s">
        <v>27</v>
      </c>
      <c r="G62" s="49" t="s">
        <v>27</v>
      </c>
      <c r="H62" s="49" t="s">
        <v>27</v>
      </c>
      <c r="J62" s="49">
        <v>110</v>
      </c>
      <c r="K62" s="49" t="s">
        <v>27</v>
      </c>
      <c r="L62" s="49" t="s">
        <v>27</v>
      </c>
    </row>
    <row r="63" spans="1:12" ht="15">
      <c r="A63" s="73" t="s">
        <v>73</v>
      </c>
      <c r="B63" s="49" t="s">
        <v>135</v>
      </c>
      <c r="C63" s="49">
        <v>29</v>
      </c>
      <c r="D63" s="49">
        <v>24</v>
      </c>
      <c r="E63" s="49">
        <v>30</v>
      </c>
      <c r="F63" s="49" t="s">
        <v>134</v>
      </c>
      <c r="G63" s="49" t="s">
        <v>134</v>
      </c>
      <c r="H63" s="49">
        <v>12</v>
      </c>
      <c r="J63" s="49" t="s">
        <v>135</v>
      </c>
      <c r="K63" s="49">
        <v>30</v>
      </c>
      <c r="L63" s="49">
        <v>23.75</v>
      </c>
    </row>
    <row r="64" spans="1:12" ht="15">
      <c r="A64" s="73" t="s">
        <v>74</v>
      </c>
      <c r="B64" s="49">
        <v>19</v>
      </c>
      <c r="C64" s="49">
        <v>30</v>
      </c>
      <c r="D64" s="49">
        <v>16</v>
      </c>
      <c r="E64" s="49">
        <v>19</v>
      </c>
      <c r="F64" s="49" t="s">
        <v>134</v>
      </c>
      <c r="G64" s="49" t="s">
        <v>134</v>
      </c>
      <c r="H64" s="49">
        <v>21</v>
      </c>
      <c r="J64" s="49">
        <v>16</v>
      </c>
      <c r="K64" s="49">
        <v>30</v>
      </c>
      <c r="L64" s="49">
        <v>21</v>
      </c>
    </row>
    <row r="66" spans="1:5" ht="15">
      <c r="A66" s="73" t="s">
        <v>110</v>
      </c>
      <c r="C66" s="49" t="s">
        <v>118</v>
      </c>
      <c r="E66" s="49" t="s">
        <v>118</v>
      </c>
    </row>
    <row r="67" spans="1:5" ht="15">
      <c r="A67" s="73" t="s">
        <v>115</v>
      </c>
      <c r="C67" s="49">
        <v>13</v>
      </c>
      <c r="E67" s="49">
        <v>11</v>
      </c>
    </row>
    <row r="68" spans="1:5" ht="15">
      <c r="A68" s="73" t="s">
        <v>96</v>
      </c>
      <c r="C68" s="49">
        <v>5</v>
      </c>
      <c r="E68" s="49">
        <v>0</v>
      </c>
    </row>
    <row r="69" spans="1:5" ht="15">
      <c r="A69" s="73" t="s">
        <v>116</v>
      </c>
      <c r="C69" s="49" t="s">
        <v>117</v>
      </c>
      <c r="E69" s="49" t="s">
        <v>117</v>
      </c>
    </row>
    <row r="71" spans="1:4" ht="15">
      <c r="A71" s="73" t="s">
        <v>124</v>
      </c>
      <c r="D71" s="49" t="s">
        <v>118</v>
      </c>
    </row>
    <row r="72" spans="1:4" ht="15">
      <c r="A72" s="73" t="s">
        <v>115</v>
      </c>
      <c r="D72" s="49">
        <v>7.17</v>
      </c>
    </row>
    <row r="73" spans="1:4" ht="15">
      <c r="A73" s="73" t="s">
        <v>96</v>
      </c>
      <c r="D73" s="49">
        <v>0.205</v>
      </c>
    </row>
    <row r="74" spans="1:4" ht="15">
      <c r="A74" s="73" t="s">
        <v>97</v>
      </c>
      <c r="D74" s="49" t="s">
        <v>117</v>
      </c>
    </row>
    <row r="76" spans="1:4" ht="15">
      <c r="A76" s="73" t="s">
        <v>125</v>
      </c>
      <c r="D76" s="49" t="s">
        <v>118</v>
      </c>
    </row>
    <row r="77" spans="1:4" ht="15">
      <c r="A77" s="73" t="s">
        <v>115</v>
      </c>
      <c r="D77" s="49">
        <v>9.6</v>
      </c>
    </row>
    <row r="78" spans="1:4" ht="15">
      <c r="A78" s="73" t="s">
        <v>96</v>
      </c>
      <c r="D78" s="49">
        <v>-0.35</v>
      </c>
    </row>
    <row r="79" spans="1:4" ht="15">
      <c r="A79" s="73" t="s">
        <v>99</v>
      </c>
      <c r="D79" s="49" t="s">
        <v>117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="75" zoomScaleNormal="75" workbookViewId="0" topLeftCell="A1">
      <pane xSplit="1" ySplit="3" topLeftCell="B4" activePane="bottomRight" state="frozen"/>
      <selection pane="topLeft" activeCell="B30" sqref="B30"/>
      <selection pane="topRight" activeCell="B30" sqref="B30"/>
      <selection pane="bottomLeft" activeCell="B30" sqref="B30"/>
      <selection pane="bottomRight" activeCell="B30" sqref="B30"/>
    </sheetView>
  </sheetViews>
  <sheetFormatPr defaultColWidth="9.140625" defaultRowHeight="12.75"/>
  <cols>
    <col min="1" max="1" width="37.8515625" style="15" customWidth="1"/>
    <col min="2" max="8" width="12.00390625" style="0" customWidth="1"/>
    <col min="9" max="9" width="10.28125" style="0" customWidth="1"/>
    <col min="10" max="12" width="8.421875" style="0" customWidth="1"/>
    <col min="13" max="16384" width="10.28125" style="0" customWidth="1"/>
  </cols>
  <sheetData>
    <row r="1" spans="1:12" ht="15">
      <c r="A1" s="12"/>
      <c r="B1" s="2" t="s">
        <v>44</v>
      </c>
      <c r="C1" s="2" t="s">
        <v>45</v>
      </c>
      <c r="D1" s="2" t="s">
        <v>46</v>
      </c>
      <c r="E1" s="2" t="s">
        <v>47</v>
      </c>
      <c r="F1" s="2" t="s">
        <v>48</v>
      </c>
      <c r="G1" s="2" t="s">
        <v>49</v>
      </c>
      <c r="H1" s="2" t="s">
        <v>50</v>
      </c>
      <c r="I1" s="2"/>
      <c r="J1" s="3" t="s">
        <v>7</v>
      </c>
      <c r="K1" s="2" t="s">
        <v>8</v>
      </c>
      <c r="L1" s="2" t="s">
        <v>9</v>
      </c>
    </row>
    <row r="2" spans="1:12" ht="15">
      <c r="A2" s="12" t="s">
        <v>10</v>
      </c>
      <c r="B2" s="13">
        <v>34811</v>
      </c>
      <c r="C2" s="13">
        <v>34840</v>
      </c>
      <c r="D2" s="13">
        <v>34868</v>
      </c>
      <c r="E2" s="13">
        <v>34902</v>
      </c>
      <c r="F2" s="13">
        <v>34937</v>
      </c>
      <c r="G2" s="13">
        <v>34965</v>
      </c>
      <c r="H2" s="13">
        <v>35007</v>
      </c>
      <c r="I2" s="2"/>
      <c r="J2" s="3"/>
      <c r="K2" s="2"/>
      <c r="L2" s="2"/>
    </row>
    <row r="3" spans="1:12" ht="15">
      <c r="A3" s="14" t="s">
        <v>18</v>
      </c>
      <c r="B3" s="6">
        <v>0.4166666666666667</v>
      </c>
      <c r="C3" s="6">
        <v>0.40625</v>
      </c>
      <c r="D3" s="6">
        <v>0.3958333333333333</v>
      </c>
      <c r="E3" s="6">
        <v>0.3819444444444444</v>
      </c>
      <c r="F3" s="6">
        <v>0.3819444444444444</v>
      </c>
      <c r="G3" s="6">
        <v>0.4930555555555556</v>
      </c>
      <c r="H3" s="6">
        <v>0.4895833333333333</v>
      </c>
      <c r="I3" s="2"/>
      <c r="J3" s="3"/>
      <c r="K3" s="2"/>
      <c r="L3" s="2"/>
    </row>
    <row r="4" spans="1:12" ht="15">
      <c r="A4" s="12"/>
      <c r="B4" s="2"/>
      <c r="C4" s="2"/>
      <c r="D4" s="2"/>
      <c r="E4" s="2"/>
      <c r="F4" s="2"/>
      <c r="G4" s="2"/>
      <c r="H4" s="2"/>
      <c r="I4" s="2"/>
      <c r="J4" s="3"/>
      <c r="K4" s="2"/>
      <c r="L4" s="2"/>
    </row>
    <row r="5" spans="1:12" ht="15">
      <c r="A5" s="12" t="s">
        <v>23</v>
      </c>
      <c r="B5" s="10">
        <v>2.7</v>
      </c>
      <c r="C5" s="10">
        <v>2.7</v>
      </c>
      <c r="D5" s="10">
        <v>3.1</v>
      </c>
      <c r="E5" s="10">
        <v>3.5</v>
      </c>
      <c r="F5" s="10">
        <v>3.1</v>
      </c>
      <c r="G5" s="10">
        <v>2.7</v>
      </c>
      <c r="H5" s="10">
        <v>3.2</v>
      </c>
      <c r="I5" s="2"/>
      <c r="J5" s="9">
        <f>MIN(B5:H5)</f>
        <v>2.7</v>
      </c>
      <c r="K5" s="10">
        <f>MAX(B5:H5)</f>
        <v>3.5</v>
      </c>
      <c r="L5" s="10">
        <f>AVERAGE(B5:H5)</f>
        <v>3</v>
      </c>
    </row>
    <row r="6" spans="1:12" ht="15">
      <c r="A6" s="12" t="s">
        <v>24</v>
      </c>
      <c r="B6" s="2">
        <v>10.3</v>
      </c>
      <c r="C6" s="2">
        <v>13.6</v>
      </c>
      <c r="D6" s="2">
        <v>21.8</v>
      </c>
      <c r="E6" s="2">
        <v>25.4</v>
      </c>
      <c r="F6" s="2">
        <v>23.3</v>
      </c>
      <c r="G6" s="2">
        <v>18.5</v>
      </c>
      <c r="H6" s="2">
        <v>11.6</v>
      </c>
      <c r="I6" s="2"/>
      <c r="J6" s="9">
        <f>MIN(B6:H6)</f>
        <v>10.3</v>
      </c>
      <c r="K6" s="10">
        <f>MAX(B6:H6)</f>
        <v>25.4</v>
      </c>
      <c r="L6" s="10">
        <f>AVERAGE(B6:H6)</f>
        <v>17.785714285714285</v>
      </c>
    </row>
    <row r="7" spans="1:12" ht="15">
      <c r="A7" s="12"/>
      <c r="B7" s="2"/>
      <c r="C7" s="2"/>
      <c r="D7" s="2"/>
      <c r="E7" s="2"/>
      <c r="F7" s="2"/>
      <c r="G7" s="2"/>
      <c r="H7" s="2"/>
      <c r="I7" s="2"/>
      <c r="J7" s="3"/>
      <c r="K7" s="2"/>
      <c r="L7" s="2"/>
    </row>
    <row r="8" spans="1:12" ht="15">
      <c r="A8" s="12" t="s">
        <v>25</v>
      </c>
      <c r="B8" s="10">
        <v>10</v>
      </c>
      <c r="C8" s="2">
        <v>9.8</v>
      </c>
      <c r="D8" s="10">
        <v>10</v>
      </c>
      <c r="E8" s="10">
        <v>10</v>
      </c>
      <c r="F8" s="2">
        <v>9.5</v>
      </c>
      <c r="G8" s="2">
        <v>9.2</v>
      </c>
      <c r="H8" s="2">
        <v>9.3</v>
      </c>
      <c r="I8" s="2"/>
      <c r="J8" s="9">
        <f>MIN(B8:H8)</f>
        <v>9.2</v>
      </c>
      <c r="K8" s="10">
        <f>MAX(B8:H8)</f>
        <v>10</v>
      </c>
      <c r="L8" s="10">
        <f>AVERAGE(B8:H8)</f>
        <v>9.685714285714285</v>
      </c>
    </row>
    <row r="9" spans="1:12" ht="15">
      <c r="A9" s="12" t="s">
        <v>26</v>
      </c>
      <c r="B9" s="2" t="s">
        <v>27</v>
      </c>
      <c r="C9" s="2">
        <v>8.7</v>
      </c>
      <c r="D9" s="2" t="s">
        <v>27</v>
      </c>
      <c r="E9" s="2">
        <v>16.3</v>
      </c>
      <c r="F9" s="2">
        <v>13.2</v>
      </c>
      <c r="G9" s="2">
        <v>17.3</v>
      </c>
      <c r="H9" s="10">
        <v>9.8</v>
      </c>
      <c r="I9" s="2"/>
      <c r="J9" s="9">
        <f>MIN(B9:H9)</f>
        <v>8.7</v>
      </c>
      <c r="K9" s="10">
        <f>MAX(B9:H9)</f>
        <v>17.3</v>
      </c>
      <c r="L9" s="10">
        <f>AVERAGE(B9:H9)</f>
        <v>13.059999999999999</v>
      </c>
    </row>
    <row r="10" spans="1:12" ht="15">
      <c r="A10" s="12"/>
      <c r="B10" s="2"/>
      <c r="C10" s="2"/>
      <c r="D10" s="2"/>
      <c r="E10" s="2"/>
      <c r="F10" s="2"/>
      <c r="G10" s="2"/>
      <c r="H10" s="2"/>
      <c r="I10" s="2"/>
      <c r="J10" s="3"/>
      <c r="K10" s="2"/>
      <c r="L10" s="2"/>
    </row>
    <row r="11" spans="1:12" ht="15">
      <c r="A11" s="12" t="s">
        <v>28</v>
      </c>
      <c r="B11" s="2">
        <v>9.6</v>
      </c>
      <c r="C11" s="2">
        <v>9.4</v>
      </c>
      <c r="D11" s="2">
        <v>9.4</v>
      </c>
      <c r="E11" s="10">
        <v>9.6</v>
      </c>
      <c r="F11" s="10">
        <v>9.1</v>
      </c>
      <c r="G11" s="10">
        <v>8.8</v>
      </c>
      <c r="H11" s="2">
        <v>8.9</v>
      </c>
      <c r="I11" s="2"/>
      <c r="J11" s="9">
        <f>MIN(B11:H11)</f>
        <v>8.8</v>
      </c>
      <c r="K11" s="10">
        <f>MAX(B11:H11)</f>
        <v>9.6</v>
      </c>
      <c r="L11" s="10">
        <f>AVERAGE(B11:H11)</f>
        <v>9.257142857142858</v>
      </c>
    </row>
    <row r="12" spans="1:12" ht="15">
      <c r="A12" s="12" t="s">
        <v>29</v>
      </c>
      <c r="B12" s="2" t="s">
        <v>27</v>
      </c>
      <c r="C12" s="2">
        <v>9.1</v>
      </c>
      <c r="D12" s="2">
        <v>16.3</v>
      </c>
      <c r="E12" s="2">
        <v>16.3</v>
      </c>
      <c r="F12" s="2">
        <v>13.3</v>
      </c>
      <c r="G12" s="2">
        <v>17.3</v>
      </c>
      <c r="H12" s="2">
        <v>9.8</v>
      </c>
      <c r="I12" s="2"/>
      <c r="J12" s="9">
        <f>MIN(B12:H12)</f>
        <v>9.1</v>
      </c>
      <c r="K12" s="10">
        <f>MAX(B12:H12)</f>
        <v>17.3</v>
      </c>
      <c r="L12" s="10">
        <f>AVERAGE(B12:H12)</f>
        <v>13.683333333333332</v>
      </c>
    </row>
    <row r="13" spans="1:12" ht="15">
      <c r="A13" s="12"/>
      <c r="B13" s="2"/>
      <c r="C13" s="2"/>
      <c r="D13" s="2"/>
      <c r="E13" s="2"/>
      <c r="F13" s="2"/>
      <c r="G13" s="2"/>
      <c r="H13" s="2"/>
      <c r="I13" s="2"/>
      <c r="J13" s="3"/>
      <c r="K13" s="2"/>
      <c r="L13" s="2"/>
    </row>
    <row r="14" spans="1:12" ht="15">
      <c r="A14" s="12" t="s">
        <v>32</v>
      </c>
      <c r="B14" s="2">
        <v>10.7</v>
      </c>
      <c r="C14" s="2">
        <v>8.32</v>
      </c>
      <c r="D14" s="10">
        <v>3.92</v>
      </c>
      <c r="E14" s="2">
        <v>4.12</v>
      </c>
      <c r="F14" s="2">
        <v>2.2</v>
      </c>
      <c r="G14" s="2">
        <v>7.72</v>
      </c>
      <c r="H14" s="7">
        <v>9</v>
      </c>
      <c r="I14" s="2"/>
      <c r="J14" s="2" t="s">
        <v>27</v>
      </c>
      <c r="K14" s="2" t="s">
        <v>27</v>
      </c>
      <c r="L14" s="2" t="s">
        <v>27</v>
      </c>
    </row>
    <row r="15" spans="1:12" ht="15">
      <c r="A15" s="12" t="s">
        <v>33</v>
      </c>
      <c r="B15" s="2">
        <v>10.5</v>
      </c>
      <c r="C15" s="2">
        <v>8.56</v>
      </c>
      <c r="D15" s="2">
        <v>5.68</v>
      </c>
      <c r="E15" s="10">
        <v>2.64</v>
      </c>
      <c r="F15" s="2" t="s">
        <v>27</v>
      </c>
      <c r="G15" s="2">
        <v>7.68</v>
      </c>
      <c r="H15" s="2" t="s">
        <v>27</v>
      </c>
      <c r="I15" s="2"/>
      <c r="J15" s="2" t="s">
        <v>27</v>
      </c>
      <c r="K15" s="2" t="s">
        <v>27</v>
      </c>
      <c r="L15" s="2" t="s">
        <v>27</v>
      </c>
    </row>
    <row r="16" spans="1:12" ht="15">
      <c r="A16" s="12" t="s">
        <v>34</v>
      </c>
      <c r="B16" s="10">
        <f aca="true" t="shared" si="0" ref="B16:H16">AVERAGE(B14:B15)</f>
        <v>10.6</v>
      </c>
      <c r="C16" s="2">
        <f t="shared" si="0"/>
        <v>8.440000000000001</v>
      </c>
      <c r="D16" s="10">
        <f t="shared" si="0"/>
        <v>4.8</v>
      </c>
      <c r="E16" s="10">
        <f t="shared" si="0"/>
        <v>3.38</v>
      </c>
      <c r="F16" s="2">
        <f t="shared" si="0"/>
        <v>2.2</v>
      </c>
      <c r="G16" s="7">
        <f t="shared" si="0"/>
        <v>7.699999999999999</v>
      </c>
      <c r="H16" s="7">
        <f t="shared" si="0"/>
        <v>9</v>
      </c>
      <c r="I16" s="2"/>
      <c r="J16" s="9">
        <f>MIN(B16:H16)</f>
        <v>2.2</v>
      </c>
      <c r="K16" s="10">
        <f>MAX(B16:H16)</f>
        <v>10.6</v>
      </c>
      <c r="L16" s="10">
        <f>AVERAGE(B16:H16)</f>
        <v>6.588571428571428</v>
      </c>
    </row>
    <row r="17" spans="1:12" ht="15">
      <c r="A17" s="12"/>
      <c r="B17" s="2"/>
      <c r="C17" s="2"/>
      <c r="D17" s="10"/>
      <c r="E17" s="2"/>
      <c r="F17" s="2"/>
      <c r="G17" s="2"/>
      <c r="H17" s="2"/>
      <c r="I17" s="2"/>
      <c r="J17" s="3"/>
      <c r="K17" s="2"/>
      <c r="L17" s="2"/>
    </row>
    <row r="18" spans="1:12" ht="15">
      <c r="A18" s="12" t="s">
        <v>35</v>
      </c>
      <c r="B18" s="2"/>
      <c r="C18" s="2"/>
      <c r="D18" s="2"/>
      <c r="E18" s="2"/>
      <c r="F18" s="2"/>
      <c r="G18" s="2"/>
      <c r="H18" s="2"/>
      <c r="I18" s="2"/>
      <c r="J18" s="3"/>
      <c r="K18" s="2"/>
      <c r="L18" s="2"/>
    </row>
    <row r="19" spans="1:12" ht="15">
      <c r="A19" s="12" t="s">
        <v>36</v>
      </c>
      <c r="B19" s="10">
        <f>2.7*3</f>
        <v>8.100000000000001</v>
      </c>
      <c r="C19" s="10">
        <v>8.1</v>
      </c>
      <c r="D19" s="10">
        <v>9.3</v>
      </c>
      <c r="E19" s="10">
        <v>9.8</v>
      </c>
      <c r="F19" s="10">
        <v>9.1</v>
      </c>
      <c r="G19" s="10">
        <f>2.7*3</f>
        <v>8.100000000000001</v>
      </c>
      <c r="H19" s="10">
        <v>9.6</v>
      </c>
      <c r="I19" s="2"/>
      <c r="J19" s="9">
        <f>MIN(B19:H19)</f>
        <v>8.1</v>
      </c>
      <c r="K19" s="10">
        <f>MAX(B19:H19)</f>
        <v>9.8</v>
      </c>
      <c r="L19" s="10">
        <f>AVERAGE(B19:H19)</f>
        <v>8.871428571428572</v>
      </c>
    </row>
    <row r="20" spans="1:12" ht="15">
      <c r="A20" s="12" t="s">
        <v>37</v>
      </c>
      <c r="B20" s="2" t="s">
        <v>27</v>
      </c>
      <c r="C20" s="2" t="s">
        <v>27</v>
      </c>
      <c r="D20" s="2">
        <v>20.4</v>
      </c>
      <c r="E20" s="2">
        <v>24.3</v>
      </c>
      <c r="F20" s="2">
        <v>21.6</v>
      </c>
      <c r="G20" s="2">
        <v>17.7</v>
      </c>
      <c r="H20" s="2">
        <v>10.7</v>
      </c>
      <c r="I20" s="2"/>
      <c r="J20" s="9">
        <f>MIN(B20:H20)</f>
        <v>10.7</v>
      </c>
      <c r="K20" s="10">
        <f>MAX(B20:H20)</f>
        <v>24.3</v>
      </c>
      <c r="L20" s="10">
        <f>AVERAGE(B20:H20)</f>
        <v>18.940000000000005</v>
      </c>
    </row>
    <row r="21" spans="1:12" ht="15">
      <c r="A21" s="12" t="s">
        <v>38</v>
      </c>
      <c r="B21" s="2">
        <v>7.04</v>
      </c>
      <c r="C21" s="7">
        <v>6.17</v>
      </c>
      <c r="D21" s="7">
        <v>6.92</v>
      </c>
      <c r="E21" s="7">
        <v>6.85</v>
      </c>
      <c r="F21" s="7">
        <v>6.92</v>
      </c>
      <c r="G21" s="7">
        <v>7.06</v>
      </c>
      <c r="H21" s="2">
        <v>7.09</v>
      </c>
      <c r="I21" s="2"/>
      <c r="J21" s="2" t="s">
        <v>27</v>
      </c>
      <c r="K21" s="2" t="s">
        <v>27</v>
      </c>
      <c r="L21" s="2" t="s">
        <v>27</v>
      </c>
    </row>
    <row r="22" spans="1:12" ht="15">
      <c r="A22" s="12" t="s">
        <v>39</v>
      </c>
      <c r="B22" s="2">
        <v>7.09</v>
      </c>
      <c r="C22" s="7">
        <v>6.17</v>
      </c>
      <c r="D22" s="7">
        <v>6.96</v>
      </c>
      <c r="E22" s="7">
        <v>6.85</v>
      </c>
      <c r="F22" s="7">
        <v>6.95</v>
      </c>
      <c r="G22" s="7">
        <v>7.05</v>
      </c>
      <c r="H22" s="2">
        <v>7.08</v>
      </c>
      <c r="I22" s="2"/>
      <c r="J22" s="2" t="s">
        <v>27</v>
      </c>
      <c r="K22" s="2" t="s">
        <v>27</v>
      </c>
      <c r="L22" s="2" t="s">
        <v>27</v>
      </c>
    </row>
    <row r="23" spans="1:12" ht="15">
      <c r="A23" s="12" t="s">
        <v>9</v>
      </c>
      <c r="B23" s="7">
        <f aca="true" t="shared" si="1" ref="B23:H23">AVERAGE(B21:B22)</f>
        <v>7.0649999999999995</v>
      </c>
      <c r="C23" s="7">
        <f t="shared" si="1"/>
        <v>6.17</v>
      </c>
      <c r="D23" s="7">
        <f t="shared" si="1"/>
        <v>6.9399999999999995</v>
      </c>
      <c r="E23" s="7">
        <f t="shared" si="1"/>
        <v>6.85</v>
      </c>
      <c r="F23" s="7">
        <f t="shared" si="1"/>
        <v>6.9350000000000005</v>
      </c>
      <c r="G23" s="7">
        <f t="shared" si="1"/>
        <v>7.055</v>
      </c>
      <c r="H23" s="7">
        <f t="shared" si="1"/>
        <v>7.085</v>
      </c>
      <c r="I23" s="2"/>
      <c r="J23" s="8">
        <f>MIN(B23:H23)</f>
        <v>6.17</v>
      </c>
      <c r="K23" s="7">
        <f>MAX(B23:H23)</f>
        <v>7.085</v>
      </c>
      <c r="L23" s="7">
        <f>AVERAGE(B23:H23)</f>
        <v>6.871428571428572</v>
      </c>
    </row>
    <row r="24" spans="1:12" ht="15">
      <c r="A24" s="12"/>
      <c r="B24" s="2"/>
      <c r="C24" s="2"/>
      <c r="D24" s="2"/>
      <c r="E24" s="2"/>
      <c r="F24" s="2"/>
      <c r="G24" s="2"/>
      <c r="H24" s="2"/>
      <c r="I24" s="2"/>
      <c r="J24" s="3"/>
      <c r="K24" s="2"/>
      <c r="L24" s="2"/>
    </row>
    <row r="25" spans="1:12" ht="15">
      <c r="A25" s="12"/>
      <c r="B25" s="2"/>
      <c r="C25" s="2"/>
      <c r="D25" s="2"/>
      <c r="E25" s="2"/>
      <c r="F25" s="2"/>
      <c r="G25" s="2"/>
      <c r="H25" s="2"/>
      <c r="I25" s="2"/>
      <c r="J25" s="3"/>
      <c r="K25" s="2"/>
      <c r="L25" s="2"/>
    </row>
    <row r="26" spans="1:12" ht="15">
      <c r="A26" s="12" t="s">
        <v>40</v>
      </c>
      <c r="B26" s="10">
        <v>7</v>
      </c>
      <c r="C26" s="2">
        <v>7.6</v>
      </c>
      <c r="D26" s="2">
        <v>8.2</v>
      </c>
      <c r="E26" s="2">
        <v>9.2</v>
      </c>
      <c r="F26" s="2">
        <v>7.9</v>
      </c>
      <c r="G26" s="10">
        <v>8.6</v>
      </c>
      <c r="H26" s="2">
        <v>7.2</v>
      </c>
      <c r="I26" s="2"/>
      <c r="J26" s="2" t="s">
        <v>27</v>
      </c>
      <c r="K26" s="2" t="s">
        <v>27</v>
      </c>
      <c r="L26" s="2" t="s">
        <v>27</v>
      </c>
    </row>
    <row r="27" spans="1:12" ht="15">
      <c r="A27" s="12" t="s">
        <v>41</v>
      </c>
      <c r="B27" s="2">
        <v>7.2</v>
      </c>
      <c r="C27" s="2">
        <v>7.8</v>
      </c>
      <c r="D27" s="2">
        <v>8.8</v>
      </c>
      <c r="E27" s="2">
        <v>9.1</v>
      </c>
      <c r="F27" s="2">
        <v>8.1</v>
      </c>
      <c r="G27" s="10">
        <v>8.5</v>
      </c>
      <c r="H27" s="2">
        <v>7.7</v>
      </c>
      <c r="I27" s="2"/>
      <c r="J27" s="2" t="s">
        <v>27</v>
      </c>
      <c r="K27" s="2" t="s">
        <v>27</v>
      </c>
      <c r="L27" s="2" t="s">
        <v>27</v>
      </c>
    </row>
    <row r="28" spans="1:12" ht="15">
      <c r="A28" s="12" t="s">
        <v>34</v>
      </c>
      <c r="B28" s="10">
        <v>7.5</v>
      </c>
      <c r="C28" s="10">
        <f aca="true" t="shared" si="2" ref="C28:H28">AVERAGE(C26:C27)</f>
        <v>7.699999999999999</v>
      </c>
      <c r="D28" s="10">
        <f t="shared" si="2"/>
        <v>8.5</v>
      </c>
      <c r="E28" s="10">
        <f t="shared" si="2"/>
        <v>9.149999999999999</v>
      </c>
      <c r="F28" s="10">
        <f t="shared" si="2"/>
        <v>8</v>
      </c>
      <c r="G28" s="10">
        <f t="shared" si="2"/>
        <v>8.55</v>
      </c>
      <c r="H28" s="10">
        <f t="shared" si="2"/>
        <v>7.45</v>
      </c>
      <c r="I28" s="2"/>
      <c r="J28" s="9">
        <f>MIN(B28:H28)</f>
        <v>7.45</v>
      </c>
      <c r="K28" s="10">
        <f>MAX(B28:H28)</f>
        <v>9.149999999999999</v>
      </c>
      <c r="L28" s="10">
        <f>AVERAGE(B28:H28)</f>
        <v>8.12142857142857</v>
      </c>
    </row>
    <row r="29" spans="1:12" ht="15">
      <c r="A29" s="1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 s="12" t="s">
        <v>42</v>
      </c>
      <c r="B30" s="2">
        <v>29</v>
      </c>
      <c r="C30" s="2">
        <v>23</v>
      </c>
      <c r="D30" s="2">
        <v>18</v>
      </c>
      <c r="E30" s="2">
        <v>39</v>
      </c>
      <c r="F30" s="2">
        <v>24</v>
      </c>
      <c r="G30" s="2">
        <v>51</v>
      </c>
      <c r="H30" s="2">
        <v>33</v>
      </c>
      <c r="I30" s="2"/>
      <c r="J30" s="35">
        <f>MIN(B30:H30)</f>
        <v>18</v>
      </c>
      <c r="K30" s="36">
        <f>MAX(B30:H30)</f>
        <v>51</v>
      </c>
      <c r="L30" s="36">
        <f>AVERAGE(B30:H30)</f>
        <v>31</v>
      </c>
    </row>
    <row r="31" ht="12.75">
      <c r="A31" s="15" t="s">
        <v>43</v>
      </c>
    </row>
  </sheetData>
  <printOptions gridLines="1" horizontalCentered="1"/>
  <pageMargins left="0.25" right="0" top="1" bottom="1" header="0.5" footer="0.5"/>
  <pageSetup fitToHeight="1" fitToWidth="1" orientation="landscape" scale="83" r:id="rId1"/>
  <headerFooter alignWithMargins="0">
    <oddHeader>&amp;C&amp;14 1995 Mass WWP Data for Lake Singletary</oddHeader>
    <oddFooter>&amp;Lkdn &amp;D&amp;CPage &amp;P of &amp;N&amp;R&amp;F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5" sqref="F25"/>
    </sheetView>
  </sheetViews>
  <sheetFormatPr defaultColWidth="9.140625" defaultRowHeight="12.75"/>
  <cols>
    <col min="1" max="1" width="37.8515625" style="16" customWidth="1"/>
    <col min="2" max="8" width="12.00390625" style="19" customWidth="1"/>
    <col min="9" max="9" width="10.28125" style="19" customWidth="1"/>
    <col min="10" max="12" width="8.421875" style="19" customWidth="1"/>
    <col min="13" max="16384" width="10.28125" style="19" customWidth="1"/>
  </cols>
  <sheetData>
    <row r="1" spans="2:12" ht="15">
      <c r="B1" s="37">
        <v>35156</v>
      </c>
      <c r="C1" s="37">
        <v>35186</v>
      </c>
      <c r="D1" s="37">
        <v>35217</v>
      </c>
      <c r="E1" s="37">
        <v>35247</v>
      </c>
      <c r="F1" s="37">
        <v>35278</v>
      </c>
      <c r="G1" s="37">
        <v>35309</v>
      </c>
      <c r="H1" s="37">
        <v>35339</v>
      </c>
      <c r="I1" s="17"/>
      <c r="J1" s="18" t="s">
        <v>7</v>
      </c>
      <c r="K1" s="17" t="s">
        <v>8</v>
      </c>
      <c r="L1" s="17" t="s">
        <v>9</v>
      </c>
    </row>
    <row r="2" spans="1:12" s="24" customFormat="1" ht="12.75">
      <c r="A2" s="20" t="s">
        <v>10</v>
      </c>
      <c r="B2" s="21">
        <v>35182</v>
      </c>
      <c r="C2" s="21">
        <v>35203</v>
      </c>
      <c r="D2" s="21">
        <v>35231</v>
      </c>
      <c r="E2" s="21">
        <v>35266</v>
      </c>
      <c r="F2" s="21">
        <v>35295</v>
      </c>
      <c r="G2" s="21">
        <v>35328</v>
      </c>
      <c r="H2" s="21" t="s">
        <v>51</v>
      </c>
      <c r="I2" s="22"/>
      <c r="J2" s="23"/>
      <c r="K2" s="22"/>
      <c r="L2" s="22"/>
    </row>
    <row r="3" spans="1:12" s="24" customFormat="1" ht="12.75">
      <c r="A3" s="25" t="s">
        <v>18</v>
      </c>
      <c r="B3" s="26">
        <v>0.4270833333333333</v>
      </c>
      <c r="C3" s="26">
        <v>0.3854166666666667</v>
      </c>
      <c r="D3" s="26">
        <v>0.3854166666666667</v>
      </c>
      <c r="E3" s="26">
        <v>0.3958333333333333</v>
      </c>
      <c r="F3" s="26">
        <v>0.4166666666666667</v>
      </c>
      <c r="G3" s="26">
        <v>0.3819444444444444</v>
      </c>
      <c r="H3" s="26" t="s">
        <v>52</v>
      </c>
      <c r="I3" s="22"/>
      <c r="J3" s="23"/>
      <c r="K3" s="22"/>
      <c r="L3" s="22"/>
    </row>
    <row r="4" spans="2:12" ht="15">
      <c r="B4" s="17"/>
      <c r="C4" s="17"/>
      <c r="D4" s="17"/>
      <c r="E4" s="17"/>
      <c r="F4" s="17"/>
      <c r="G4" s="17"/>
      <c r="H4" s="17"/>
      <c r="I4" s="17"/>
      <c r="J4" s="18"/>
      <c r="K4" s="17"/>
      <c r="L4" s="17"/>
    </row>
    <row r="5" spans="1:12" ht="15">
      <c r="A5" s="16" t="s">
        <v>23</v>
      </c>
      <c r="B5" s="27">
        <v>3</v>
      </c>
      <c r="C5" s="27">
        <v>3.7</v>
      </c>
      <c r="D5" s="27">
        <v>4.5</v>
      </c>
      <c r="E5" s="27">
        <v>3.3</v>
      </c>
      <c r="F5" s="27">
        <v>4.7</v>
      </c>
      <c r="G5" s="27">
        <v>2.8</v>
      </c>
      <c r="H5" s="27"/>
      <c r="I5" s="17"/>
      <c r="J5" s="28">
        <v>2.8</v>
      </c>
      <c r="K5" s="27">
        <v>4.7</v>
      </c>
      <c r="L5" s="27">
        <v>3.6666666666666665</v>
      </c>
    </row>
    <row r="6" spans="1:12" ht="15">
      <c r="A6" s="16" t="s">
        <v>24</v>
      </c>
      <c r="B6" s="27">
        <v>12</v>
      </c>
      <c r="C6" s="27">
        <v>13.9</v>
      </c>
      <c r="D6" s="27">
        <v>24.2</v>
      </c>
      <c r="E6" s="27">
        <v>24.1</v>
      </c>
      <c r="F6" s="27">
        <v>24.9</v>
      </c>
      <c r="G6" s="27">
        <v>18.7</v>
      </c>
      <c r="H6" s="27"/>
      <c r="I6" s="17"/>
      <c r="J6" s="28">
        <v>12</v>
      </c>
      <c r="K6" s="27">
        <v>24.9</v>
      </c>
      <c r="L6" s="27">
        <v>19.633333333333333</v>
      </c>
    </row>
    <row r="7" spans="2:12" ht="15">
      <c r="B7" s="17"/>
      <c r="C7" s="17"/>
      <c r="D7" s="17"/>
      <c r="E7" s="17"/>
      <c r="G7" s="17"/>
      <c r="H7" s="17"/>
      <c r="I7" s="17"/>
      <c r="J7" s="18"/>
      <c r="K7" s="17"/>
      <c r="L7" s="17"/>
    </row>
    <row r="8" spans="1:12" ht="15">
      <c r="A8" s="16" t="s">
        <v>25</v>
      </c>
      <c r="B8" s="27">
        <v>11.6</v>
      </c>
      <c r="C8" s="17">
        <v>11.1</v>
      </c>
      <c r="D8" s="27">
        <v>11</v>
      </c>
      <c r="E8" s="27">
        <v>10</v>
      </c>
      <c r="F8" s="17">
        <v>10.8</v>
      </c>
      <c r="G8" s="27">
        <v>11.4</v>
      </c>
      <c r="H8" s="27"/>
      <c r="I8" s="17"/>
      <c r="J8" s="28">
        <v>10</v>
      </c>
      <c r="K8" s="27">
        <v>11.6</v>
      </c>
      <c r="L8" s="27">
        <v>10.983333333333334</v>
      </c>
    </row>
    <row r="9" spans="1:12" ht="15">
      <c r="A9" s="16" t="s">
        <v>26</v>
      </c>
      <c r="B9" s="17">
        <v>11.7</v>
      </c>
      <c r="C9" s="17">
        <v>12.8</v>
      </c>
      <c r="D9" s="27">
        <v>13</v>
      </c>
      <c r="E9" s="27">
        <v>13.5</v>
      </c>
      <c r="F9" s="27">
        <v>13.1</v>
      </c>
      <c r="G9" s="27">
        <v>13.4</v>
      </c>
      <c r="H9" s="27"/>
      <c r="I9" s="17"/>
      <c r="J9" s="28">
        <v>11.7</v>
      </c>
      <c r="K9" s="27">
        <v>13.5</v>
      </c>
      <c r="L9" s="27">
        <v>12.916666666666666</v>
      </c>
    </row>
    <row r="10" spans="2:12" ht="15">
      <c r="B10" s="17"/>
      <c r="C10" s="17"/>
      <c r="D10" s="17"/>
      <c r="E10" s="17"/>
      <c r="F10" s="17"/>
      <c r="G10" s="17"/>
      <c r="H10" s="17"/>
      <c r="I10" s="17"/>
      <c r="J10" s="18"/>
      <c r="K10" s="17"/>
      <c r="L10" s="17"/>
    </row>
    <row r="11" spans="1:12" ht="15">
      <c r="A11" s="16" t="s">
        <v>28</v>
      </c>
      <c r="B11" s="27">
        <v>11.2</v>
      </c>
      <c r="C11" s="27">
        <v>10.5</v>
      </c>
      <c r="D11" s="27">
        <v>10.6</v>
      </c>
      <c r="E11" s="27">
        <v>9.6</v>
      </c>
      <c r="F11" s="27">
        <v>10.4</v>
      </c>
      <c r="G11" s="27">
        <v>11</v>
      </c>
      <c r="H11" s="27"/>
      <c r="I11" s="17"/>
      <c r="J11" s="28">
        <v>9.6</v>
      </c>
      <c r="K11" s="27">
        <v>11.2</v>
      </c>
      <c r="L11" s="27">
        <v>10.55</v>
      </c>
    </row>
    <row r="12" spans="1:12" ht="15">
      <c r="A12" s="16" t="s">
        <v>29</v>
      </c>
      <c r="B12" s="27">
        <v>11.7</v>
      </c>
      <c r="C12" s="27">
        <v>13</v>
      </c>
      <c r="D12" s="27">
        <v>20.7</v>
      </c>
      <c r="E12" s="27">
        <v>13.8</v>
      </c>
      <c r="F12" s="27">
        <v>13.3</v>
      </c>
      <c r="G12" s="27">
        <v>13.4</v>
      </c>
      <c r="H12" s="27"/>
      <c r="I12" s="17"/>
      <c r="J12" s="28">
        <v>11.7</v>
      </c>
      <c r="K12" s="27">
        <v>20.7</v>
      </c>
      <c r="L12" s="27">
        <v>14.316666666666668</v>
      </c>
    </row>
    <row r="13" spans="2:12" ht="15">
      <c r="B13" s="17"/>
      <c r="C13" s="17"/>
      <c r="D13" s="17"/>
      <c r="E13" s="17"/>
      <c r="F13" s="17"/>
      <c r="G13" s="17"/>
      <c r="H13" s="17"/>
      <c r="I13" s="17"/>
      <c r="J13" s="18"/>
      <c r="K13" s="17"/>
      <c r="L13" s="17"/>
    </row>
    <row r="14" spans="1:12" ht="15">
      <c r="A14" s="16" t="s">
        <v>53</v>
      </c>
      <c r="B14" s="29">
        <v>8.96</v>
      </c>
      <c r="C14" s="29">
        <v>6.36</v>
      </c>
      <c r="D14" s="27">
        <v>1.2</v>
      </c>
      <c r="E14" s="17">
        <v>4.68</v>
      </c>
      <c r="F14" s="17">
        <v>3.5</v>
      </c>
      <c r="G14" s="27">
        <v>2</v>
      </c>
      <c r="H14" s="29"/>
      <c r="I14" s="17"/>
      <c r="J14" s="18" t="s">
        <v>27</v>
      </c>
      <c r="K14" s="18" t="s">
        <v>27</v>
      </c>
      <c r="L14" s="18" t="s">
        <v>27</v>
      </c>
    </row>
    <row r="15" spans="1:12" ht="15">
      <c r="A15" s="16" t="s">
        <v>54</v>
      </c>
      <c r="B15" s="29">
        <v>9.68</v>
      </c>
      <c r="C15" s="29">
        <v>8.4</v>
      </c>
      <c r="D15" s="27">
        <v>3.1</v>
      </c>
      <c r="E15" s="17">
        <v>3.5</v>
      </c>
      <c r="F15" s="17">
        <v>0.9</v>
      </c>
      <c r="G15" s="17">
        <v>1.4</v>
      </c>
      <c r="H15" s="29"/>
      <c r="I15" s="17"/>
      <c r="J15" s="18" t="s">
        <v>27</v>
      </c>
      <c r="K15" s="18" t="s">
        <v>27</v>
      </c>
      <c r="L15" s="18" t="s">
        <v>27</v>
      </c>
    </row>
    <row r="16" spans="1:12" ht="15">
      <c r="A16" s="16" t="s">
        <v>55</v>
      </c>
      <c r="B16" s="29" t="s">
        <v>27</v>
      </c>
      <c r="C16" s="29" t="s">
        <v>27</v>
      </c>
      <c r="D16" s="29" t="s">
        <v>27</v>
      </c>
      <c r="E16" s="29" t="s">
        <v>27</v>
      </c>
      <c r="F16" s="17">
        <v>0.4</v>
      </c>
      <c r="G16" s="29" t="s">
        <v>27</v>
      </c>
      <c r="H16" s="29"/>
      <c r="I16" s="17"/>
      <c r="J16" s="18" t="s">
        <v>27</v>
      </c>
      <c r="K16" s="18" t="s">
        <v>27</v>
      </c>
      <c r="L16" s="18" t="s">
        <v>27</v>
      </c>
    </row>
    <row r="17" spans="1:12" ht="15">
      <c r="A17" s="16" t="s">
        <v>34</v>
      </c>
      <c r="B17" s="29">
        <v>9.32</v>
      </c>
      <c r="C17" s="29">
        <v>7.38</v>
      </c>
      <c r="D17" s="27">
        <v>2.15</v>
      </c>
      <c r="E17" s="27">
        <v>4.09</v>
      </c>
      <c r="F17" s="27">
        <v>1.6</v>
      </c>
      <c r="G17" s="27">
        <v>1.7</v>
      </c>
      <c r="H17" s="29"/>
      <c r="I17" s="17"/>
      <c r="J17" s="28">
        <v>1.6</v>
      </c>
      <c r="K17" s="29">
        <v>9.32</v>
      </c>
      <c r="L17" s="27">
        <v>4.373333333333334</v>
      </c>
    </row>
    <row r="18" spans="2:12" ht="15">
      <c r="B18" s="17"/>
      <c r="C18" s="17"/>
      <c r="D18" s="27"/>
      <c r="E18" s="17"/>
      <c r="F18" s="17"/>
      <c r="G18" s="17"/>
      <c r="H18" s="17"/>
      <c r="I18" s="17"/>
      <c r="J18" s="18"/>
      <c r="K18" s="17"/>
      <c r="L18" s="17"/>
    </row>
    <row r="19" spans="1:12" ht="15">
      <c r="A19" s="16" t="s">
        <v>56</v>
      </c>
      <c r="B19" s="29" t="s">
        <v>57</v>
      </c>
      <c r="C19" s="29">
        <v>9.12</v>
      </c>
      <c r="D19" s="29">
        <v>7.94</v>
      </c>
      <c r="E19" s="29">
        <v>8</v>
      </c>
      <c r="F19" s="17">
        <v>4.44</v>
      </c>
      <c r="G19" s="17">
        <v>8.08</v>
      </c>
      <c r="H19" s="17"/>
      <c r="I19" s="17"/>
      <c r="J19" s="18" t="s">
        <v>27</v>
      </c>
      <c r="K19" s="18" t="s">
        <v>27</v>
      </c>
      <c r="L19" s="18" t="s">
        <v>27</v>
      </c>
    </row>
    <row r="20" spans="1:12" ht="15">
      <c r="A20" s="16" t="s">
        <v>58</v>
      </c>
      <c r="B20" s="29">
        <v>9.72</v>
      </c>
      <c r="C20" s="29">
        <v>9.04</v>
      </c>
      <c r="D20" s="29">
        <v>8.28</v>
      </c>
      <c r="E20" s="29">
        <v>7.84</v>
      </c>
      <c r="F20" s="17">
        <v>6.64</v>
      </c>
      <c r="G20" s="17">
        <v>8.12</v>
      </c>
      <c r="H20" s="17"/>
      <c r="I20" s="17"/>
      <c r="J20" s="18" t="s">
        <v>27</v>
      </c>
      <c r="K20" s="18" t="s">
        <v>27</v>
      </c>
      <c r="L20" s="18" t="s">
        <v>27</v>
      </c>
    </row>
    <row r="21" spans="1:12" ht="15">
      <c r="A21" s="16" t="s">
        <v>34</v>
      </c>
      <c r="B21" s="29">
        <v>9.72</v>
      </c>
      <c r="C21" s="29">
        <v>9.08</v>
      </c>
      <c r="D21" s="29">
        <v>8.11</v>
      </c>
      <c r="E21" s="29">
        <v>7.92</v>
      </c>
      <c r="F21" s="29">
        <v>5.54</v>
      </c>
      <c r="G21" s="29">
        <v>8.1</v>
      </c>
      <c r="H21" s="17"/>
      <c r="I21" s="17"/>
      <c r="J21" s="30">
        <v>5.54</v>
      </c>
      <c r="K21" s="29">
        <v>9.72</v>
      </c>
      <c r="L21" s="29">
        <v>8.078333333333333</v>
      </c>
    </row>
    <row r="22" spans="2:12" ht="15">
      <c r="B22" s="42" t="s">
        <v>59</v>
      </c>
      <c r="C22" s="42" t="s">
        <v>59</v>
      </c>
      <c r="D22" s="42" t="s">
        <v>59</v>
      </c>
      <c r="E22" s="17"/>
      <c r="F22" s="17"/>
      <c r="G22" s="17"/>
      <c r="H22" s="17"/>
      <c r="I22" s="17"/>
      <c r="J22" s="18"/>
      <c r="K22" s="17"/>
      <c r="L22" s="17"/>
    </row>
    <row r="23" spans="1:12" ht="15">
      <c r="A23" s="16" t="s">
        <v>60</v>
      </c>
      <c r="B23" s="27">
        <v>5</v>
      </c>
      <c r="C23" s="27">
        <v>5</v>
      </c>
      <c r="D23" s="27">
        <v>5</v>
      </c>
      <c r="E23" s="27">
        <v>4</v>
      </c>
      <c r="F23" s="27">
        <v>6</v>
      </c>
      <c r="G23" s="27">
        <v>5</v>
      </c>
      <c r="H23" s="17"/>
      <c r="I23" s="17"/>
      <c r="J23" s="28">
        <v>4</v>
      </c>
      <c r="K23" s="27">
        <v>6</v>
      </c>
      <c r="L23" s="27">
        <v>5</v>
      </c>
    </row>
    <row r="24" spans="1:12" ht="15">
      <c r="A24" s="16" t="s">
        <v>61</v>
      </c>
      <c r="B24" s="44">
        <v>8.5</v>
      </c>
      <c r="C24" s="41">
        <v>9.51</v>
      </c>
      <c r="D24" s="41">
        <v>7.97</v>
      </c>
      <c r="E24" s="29">
        <v>7.72</v>
      </c>
      <c r="F24" s="17">
        <v>3.5</v>
      </c>
      <c r="G24" s="17">
        <v>8.08</v>
      </c>
      <c r="H24" s="17"/>
      <c r="I24" s="17"/>
      <c r="J24" s="18" t="s">
        <v>27</v>
      </c>
      <c r="K24" s="18" t="s">
        <v>27</v>
      </c>
      <c r="L24" s="18" t="s">
        <v>27</v>
      </c>
    </row>
    <row r="25" spans="1:12" ht="15">
      <c r="A25" s="16" t="s">
        <v>62</v>
      </c>
      <c r="B25" s="29" t="s">
        <v>27</v>
      </c>
      <c r="C25" s="29" t="s">
        <v>27</v>
      </c>
      <c r="D25" s="29" t="s">
        <v>27</v>
      </c>
      <c r="E25" s="29">
        <v>7.76</v>
      </c>
      <c r="F25" s="17">
        <v>2.2</v>
      </c>
      <c r="G25" s="17">
        <v>8.08</v>
      </c>
      <c r="H25" s="17"/>
      <c r="I25" s="17"/>
      <c r="J25" s="18" t="s">
        <v>27</v>
      </c>
      <c r="K25" s="18" t="s">
        <v>27</v>
      </c>
      <c r="L25" s="18" t="s">
        <v>27</v>
      </c>
    </row>
    <row r="26" spans="1:12" ht="15">
      <c r="A26" s="16" t="s">
        <v>34</v>
      </c>
      <c r="B26" s="44">
        <v>8.5</v>
      </c>
      <c r="C26" s="41">
        <v>9.51</v>
      </c>
      <c r="D26" s="41">
        <v>7.97</v>
      </c>
      <c r="E26" s="29">
        <v>7.74</v>
      </c>
      <c r="F26" s="27">
        <v>2.85</v>
      </c>
      <c r="G26" s="29">
        <v>8.08</v>
      </c>
      <c r="H26" s="17"/>
      <c r="I26" s="17"/>
      <c r="J26" s="28">
        <v>2.85</v>
      </c>
      <c r="K26" s="27">
        <v>9.51</v>
      </c>
      <c r="L26" s="27">
        <v>7.441666666666666</v>
      </c>
    </row>
    <row r="27" spans="1:12" ht="15">
      <c r="A27" s="16" t="s">
        <v>37</v>
      </c>
      <c r="B27" s="27">
        <v>11.9</v>
      </c>
      <c r="C27" s="27">
        <v>13.2</v>
      </c>
      <c r="D27" s="27">
        <v>18.3</v>
      </c>
      <c r="E27" s="27">
        <v>24.1</v>
      </c>
      <c r="F27" s="27">
        <v>21.6</v>
      </c>
      <c r="G27" s="27">
        <v>18.5</v>
      </c>
      <c r="H27" s="17"/>
      <c r="I27" s="17"/>
      <c r="J27" s="28">
        <v>11.9</v>
      </c>
      <c r="K27" s="27">
        <v>24.1</v>
      </c>
      <c r="L27" s="27">
        <v>17.933333333333334</v>
      </c>
    </row>
    <row r="28" spans="2:12" ht="15">
      <c r="B28" s="29"/>
      <c r="C28" s="29"/>
      <c r="D28" s="29"/>
      <c r="E28" s="29"/>
      <c r="F28" s="17"/>
      <c r="G28" s="17"/>
      <c r="H28" s="17"/>
      <c r="I28" s="17"/>
      <c r="J28" s="18"/>
      <c r="K28" s="17"/>
      <c r="L28" s="17"/>
    </row>
    <row r="29" spans="1:12" ht="15">
      <c r="A29" s="16" t="s">
        <v>35</v>
      </c>
      <c r="B29" s="17"/>
      <c r="C29" s="17"/>
      <c r="D29" s="17"/>
      <c r="E29" s="17"/>
      <c r="F29" s="17"/>
      <c r="G29" s="17"/>
      <c r="H29" s="17"/>
      <c r="I29" s="17"/>
      <c r="J29" s="18"/>
      <c r="K29" s="17"/>
      <c r="L29" s="17"/>
    </row>
    <row r="30" spans="1:12" ht="15">
      <c r="A30" s="16" t="s">
        <v>36</v>
      </c>
      <c r="B30" s="27">
        <v>9</v>
      </c>
      <c r="C30" s="27">
        <v>11.1</v>
      </c>
      <c r="D30" s="27">
        <v>10</v>
      </c>
      <c r="E30" s="27">
        <v>9.6</v>
      </c>
      <c r="F30" s="27">
        <v>10.4</v>
      </c>
      <c r="G30" s="27">
        <v>8.4</v>
      </c>
      <c r="H30" s="27"/>
      <c r="I30" s="17"/>
      <c r="J30" s="28">
        <v>8.4</v>
      </c>
      <c r="K30" s="27">
        <v>11.1</v>
      </c>
      <c r="L30" s="27">
        <v>9.75</v>
      </c>
    </row>
    <row r="31" spans="1:12" ht="15">
      <c r="A31" s="16" t="s">
        <v>37</v>
      </c>
      <c r="B31" s="17">
        <v>11.7</v>
      </c>
      <c r="C31" s="17">
        <v>13.5</v>
      </c>
      <c r="D31" s="17">
        <v>20.7</v>
      </c>
      <c r="E31" s="17">
        <v>21.6</v>
      </c>
      <c r="F31" s="17">
        <v>22.1</v>
      </c>
      <c r="G31" s="17">
        <v>18.4</v>
      </c>
      <c r="H31" s="17"/>
      <c r="I31" s="17"/>
      <c r="J31" s="28">
        <v>11.7</v>
      </c>
      <c r="K31" s="27">
        <v>22.1</v>
      </c>
      <c r="L31" s="27">
        <v>18</v>
      </c>
    </row>
    <row r="32" spans="2:12" ht="15">
      <c r="B32" s="17"/>
      <c r="C32" s="17"/>
      <c r="D32" s="17"/>
      <c r="E32" s="17"/>
      <c r="F32" s="17"/>
      <c r="G32" s="17"/>
      <c r="H32" s="17"/>
      <c r="I32" s="17"/>
      <c r="J32" s="28"/>
      <c r="K32" s="27"/>
      <c r="L32" s="27"/>
    </row>
    <row r="33" spans="1:12" ht="15">
      <c r="A33" s="16" t="s">
        <v>63</v>
      </c>
      <c r="B33" s="29">
        <v>7.1</v>
      </c>
      <c r="C33" s="29">
        <v>7</v>
      </c>
      <c r="D33" s="29">
        <v>6.76</v>
      </c>
      <c r="E33" s="29">
        <v>6.71</v>
      </c>
      <c r="F33" s="29">
        <v>6.68</v>
      </c>
      <c r="G33" s="29">
        <v>6.94</v>
      </c>
      <c r="H33" s="17"/>
      <c r="I33" s="17"/>
      <c r="J33" s="18" t="s">
        <v>27</v>
      </c>
      <c r="K33" s="18" t="s">
        <v>27</v>
      </c>
      <c r="L33" s="18" t="s">
        <v>27</v>
      </c>
    </row>
    <row r="34" spans="1:12" ht="15">
      <c r="A34" s="16" t="s">
        <v>64</v>
      </c>
      <c r="B34" s="29">
        <v>6.78</v>
      </c>
      <c r="C34" s="29">
        <v>6.95</v>
      </c>
      <c r="D34" s="29">
        <v>6.64</v>
      </c>
      <c r="E34" s="29">
        <v>6.68</v>
      </c>
      <c r="F34" s="29">
        <v>6.72</v>
      </c>
      <c r="G34" s="29">
        <v>6.94</v>
      </c>
      <c r="H34" s="17"/>
      <c r="I34" s="17"/>
      <c r="J34" s="18" t="s">
        <v>27</v>
      </c>
      <c r="K34" s="18" t="s">
        <v>27</v>
      </c>
      <c r="L34" s="18" t="s">
        <v>27</v>
      </c>
    </row>
    <row r="35" spans="1:12" ht="15">
      <c r="A35" s="16" t="s">
        <v>9</v>
      </c>
      <c r="B35" s="29">
        <v>6.94</v>
      </c>
      <c r="C35" s="29">
        <v>6.975</v>
      </c>
      <c r="D35" s="29">
        <v>6.7</v>
      </c>
      <c r="E35" s="29">
        <v>6.695</v>
      </c>
      <c r="F35" s="29">
        <v>6.7</v>
      </c>
      <c r="G35" s="29">
        <v>6.94</v>
      </c>
      <c r="H35" s="29"/>
      <c r="I35" s="17"/>
      <c r="J35" s="30">
        <v>6.695</v>
      </c>
      <c r="K35" s="29">
        <v>6.975</v>
      </c>
      <c r="L35" s="29">
        <v>6.825</v>
      </c>
    </row>
    <row r="36" spans="2:12" ht="15">
      <c r="B36" s="17"/>
      <c r="C36" s="17"/>
      <c r="D36" s="17"/>
      <c r="E36" s="17"/>
      <c r="F36" s="17"/>
      <c r="G36" s="17"/>
      <c r="H36" s="17"/>
      <c r="I36" s="17"/>
      <c r="J36" s="18"/>
      <c r="K36" s="17"/>
      <c r="L36" s="17"/>
    </row>
    <row r="37" spans="2:12" ht="15">
      <c r="B37" s="17"/>
      <c r="C37" s="17"/>
      <c r="D37" s="17"/>
      <c r="E37" s="17"/>
      <c r="F37" s="17"/>
      <c r="G37" s="17"/>
      <c r="H37" s="17"/>
      <c r="I37" s="17"/>
      <c r="J37" s="18"/>
      <c r="K37" s="17"/>
      <c r="L37" s="17"/>
    </row>
    <row r="38" spans="1:12" ht="15">
      <c r="A38" s="16" t="s">
        <v>40</v>
      </c>
      <c r="B38" s="27">
        <v>6.1</v>
      </c>
      <c r="C38" s="27">
        <v>7.6</v>
      </c>
      <c r="D38" s="27">
        <v>8.2</v>
      </c>
      <c r="E38" s="27">
        <v>8.85</v>
      </c>
      <c r="F38" s="17">
        <v>12.6</v>
      </c>
      <c r="G38" s="27">
        <v>8.7</v>
      </c>
      <c r="H38" s="17"/>
      <c r="I38" s="17"/>
      <c r="J38" s="18" t="s">
        <v>27</v>
      </c>
      <c r="K38" s="18" t="s">
        <v>27</v>
      </c>
      <c r="L38" s="18" t="s">
        <v>27</v>
      </c>
    </row>
    <row r="39" spans="1:12" ht="15">
      <c r="A39" s="16" t="s">
        <v>41</v>
      </c>
      <c r="B39" s="27">
        <v>6.2</v>
      </c>
      <c r="C39" s="27">
        <v>7</v>
      </c>
      <c r="D39" s="27">
        <v>8.2</v>
      </c>
      <c r="E39" s="27">
        <v>9.15</v>
      </c>
      <c r="F39" s="17">
        <v>12.4</v>
      </c>
      <c r="G39" s="27">
        <v>8.7</v>
      </c>
      <c r="H39" s="17"/>
      <c r="I39" s="17"/>
      <c r="J39" s="18" t="s">
        <v>27</v>
      </c>
      <c r="K39" s="18" t="s">
        <v>27</v>
      </c>
      <c r="L39" s="18" t="s">
        <v>27</v>
      </c>
    </row>
    <row r="40" spans="1:12" ht="15">
      <c r="A40" s="16" t="s">
        <v>34</v>
      </c>
      <c r="B40" s="27">
        <v>6.15</v>
      </c>
      <c r="C40" s="27">
        <v>7.3</v>
      </c>
      <c r="D40" s="27">
        <v>8.2</v>
      </c>
      <c r="E40" s="27">
        <v>9</v>
      </c>
      <c r="F40" s="27">
        <v>12.5</v>
      </c>
      <c r="G40" s="27">
        <v>8.7</v>
      </c>
      <c r="H40" s="27"/>
      <c r="I40" s="17"/>
      <c r="J40" s="28">
        <v>6.15</v>
      </c>
      <c r="K40" s="27">
        <v>12.5</v>
      </c>
      <c r="L40" s="27">
        <v>8.641666666666666</v>
      </c>
    </row>
    <row r="41" spans="2:12" ht="1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1:12" ht="15">
      <c r="A42" s="16" t="s">
        <v>42</v>
      </c>
      <c r="B42" s="17"/>
      <c r="C42" s="17"/>
      <c r="D42" s="17"/>
      <c r="E42" s="17"/>
      <c r="F42" s="17"/>
      <c r="G42" s="17"/>
      <c r="H42" s="17"/>
      <c r="I42" s="17"/>
      <c r="J42" s="31"/>
      <c r="K42" s="32"/>
      <c r="L42" s="32"/>
    </row>
    <row r="43" spans="1:12" ht="15">
      <c r="A43" s="16" t="s">
        <v>65</v>
      </c>
      <c r="B43" s="17" t="s">
        <v>66</v>
      </c>
      <c r="C43" s="17" t="s">
        <v>27</v>
      </c>
      <c r="D43" s="17" t="s">
        <v>27</v>
      </c>
      <c r="E43" s="17" t="s">
        <v>27</v>
      </c>
      <c r="F43" s="17">
        <v>15</v>
      </c>
      <c r="G43" s="17" t="s">
        <v>27</v>
      </c>
      <c r="H43" s="17"/>
      <c r="I43" s="17"/>
      <c r="J43" s="33" t="s">
        <v>27</v>
      </c>
      <c r="K43" s="34" t="s">
        <v>27</v>
      </c>
      <c r="L43" s="34">
        <v>15</v>
      </c>
    </row>
    <row r="44" spans="1:12" ht="15">
      <c r="A44" s="16" t="s">
        <v>67</v>
      </c>
      <c r="B44" s="17" t="s">
        <v>27</v>
      </c>
      <c r="C44" s="17" t="s">
        <v>27</v>
      </c>
      <c r="D44" s="17">
        <v>13</v>
      </c>
      <c r="E44" s="17">
        <v>27</v>
      </c>
      <c r="F44" s="17" t="s">
        <v>27</v>
      </c>
      <c r="G44" s="17">
        <v>10</v>
      </c>
      <c r="H44" s="17"/>
      <c r="I44" s="17"/>
      <c r="J44" s="33">
        <v>10</v>
      </c>
      <c r="K44" s="34">
        <v>27</v>
      </c>
      <c r="L44" s="34">
        <v>16.666666666666668</v>
      </c>
    </row>
    <row r="45" spans="1:12" ht="15">
      <c r="A45" s="16" t="s">
        <v>68</v>
      </c>
      <c r="B45" s="17" t="s">
        <v>27</v>
      </c>
      <c r="C45" s="17" t="s">
        <v>66</v>
      </c>
      <c r="D45" s="17" t="s">
        <v>27</v>
      </c>
      <c r="E45" s="17" t="s">
        <v>27</v>
      </c>
      <c r="F45" s="17" t="s">
        <v>27</v>
      </c>
      <c r="G45" s="17" t="s">
        <v>27</v>
      </c>
      <c r="H45" s="17"/>
      <c r="I45" s="17"/>
      <c r="J45" s="33" t="s">
        <v>27</v>
      </c>
      <c r="K45" s="34" t="s">
        <v>27</v>
      </c>
      <c r="L45" s="34" t="s">
        <v>27</v>
      </c>
    </row>
    <row r="46" spans="1:12" ht="15">
      <c r="A46" s="16" t="s">
        <v>69</v>
      </c>
      <c r="B46" s="17" t="s">
        <v>66</v>
      </c>
      <c r="C46" s="17" t="s">
        <v>66</v>
      </c>
      <c r="D46" s="17">
        <v>62</v>
      </c>
      <c r="E46" s="17">
        <v>64</v>
      </c>
      <c r="F46" s="17">
        <v>17</v>
      </c>
      <c r="G46" s="17">
        <v>7</v>
      </c>
      <c r="H46" s="17"/>
      <c r="I46" s="17"/>
      <c r="J46" s="33">
        <v>7</v>
      </c>
      <c r="K46" s="34">
        <v>64</v>
      </c>
      <c r="L46" s="34">
        <v>37.5</v>
      </c>
    </row>
    <row r="47" spans="1:12" ht="15">
      <c r="A47" s="16" t="s">
        <v>70</v>
      </c>
      <c r="B47" s="17" t="s">
        <v>66</v>
      </c>
      <c r="C47" s="17" t="s">
        <v>66</v>
      </c>
      <c r="D47" s="17" t="s">
        <v>71</v>
      </c>
      <c r="E47" s="17" t="s">
        <v>71</v>
      </c>
      <c r="F47" s="17" t="s">
        <v>71</v>
      </c>
      <c r="G47" s="17" t="s">
        <v>71</v>
      </c>
      <c r="H47" s="17"/>
      <c r="I47" s="17"/>
      <c r="J47" s="33" t="s">
        <v>72</v>
      </c>
      <c r="K47" s="33" t="s">
        <v>72</v>
      </c>
      <c r="L47" s="33" t="s">
        <v>72</v>
      </c>
    </row>
    <row r="48" spans="1:12" ht="15">
      <c r="A48" s="16" t="s">
        <v>73</v>
      </c>
      <c r="B48" s="17" t="s">
        <v>66</v>
      </c>
      <c r="C48" s="17" t="s">
        <v>66</v>
      </c>
      <c r="D48" s="17">
        <v>21</v>
      </c>
      <c r="E48" s="17">
        <v>35</v>
      </c>
      <c r="F48" s="17">
        <v>58</v>
      </c>
      <c r="G48" s="17">
        <v>11</v>
      </c>
      <c r="H48" s="17"/>
      <c r="I48" s="17"/>
      <c r="J48" s="33">
        <v>11</v>
      </c>
      <c r="K48" s="34">
        <v>58</v>
      </c>
      <c r="L48" s="34">
        <v>31.25</v>
      </c>
    </row>
    <row r="49" spans="1:12" ht="15">
      <c r="A49" s="16" t="s">
        <v>74</v>
      </c>
      <c r="B49" s="17" t="s">
        <v>71</v>
      </c>
      <c r="C49" s="17" t="s">
        <v>71</v>
      </c>
      <c r="D49" s="17" t="s">
        <v>71</v>
      </c>
      <c r="E49" s="17">
        <v>45</v>
      </c>
      <c r="F49" s="17">
        <v>21</v>
      </c>
      <c r="G49" s="17">
        <v>6</v>
      </c>
      <c r="H49" s="17"/>
      <c r="I49" s="17"/>
      <c r="J49" s="33">
        <v>6</v>
      </c>
      <c r="K49" s="34">
        <v>45</v>
      </c>
      <c r="L49" s="34">
        <v>24</v>
      </c>
    </row>
    <row r="50" spans="10:12" ht="15">
      <c r="J50" s="28"/>
      <c r="K50" s="27"/>
      <c r="L50" s="27"/>
    </row>
    <row r="51" spans="10:12" ht="15">
      <c r="J51" s="28"/>
      <c r="K51" s="27"/>
      <c r="L51" s="27"/>
    </row>
    <row r="52" spans="10:12" ht="15">
      <c r="J52" s="28"/>
      <c r="K52" s="27"/>
      <c r="L52" s="27"/>
    </row>
    <row r="53" spans="2:12" ht="15">
      <c r="B53" s="40"/>
      <c r="C53" s="40"/>
      <c r="D53" s="40"/>
      <c r="E53" s="40"/>
      <c r="F53" s="40"/>
      <c r="G53" s="40"/>
      <c r="H53" s="40"/>
      <c r="J53" s="28"/>
      <c r="K53" s="27"/>
      <c r="L53" s="27"/>
    </row>
    <row r="54" spans="2:8" ht="15">
      <c r="B54" s="40"/>
      <c r="C54" s="40"/>
      <c r="D54" s="40"/>
      <c r="E54" s="40"/>
      <c r="F54" s="40"/>
      <c r="G54" s="40"/>
      <c r="H54" s="40"/>
    </row>
    <row r="55" spans="2:8" ht="15">
      <c r="B55" s="40"/>
      <c r="C55" s="40"/>
      <c r="D55" s="40"/>
      <c r="E55" s="40"/>
      <c r="F55" s="40"/>
      <c r="G55" s="40"/>
      <c r="H55" s="40"/>
    </row>
    <row r="56" spans="2:8" ht="15">
      <c r="B56" s="40"/>
      <c r="C56" s="40"/>
      <c r="D56" s="40"/>
      <c r="E56" s="40"/>
      <c r="F56" s="40"/>
      <c r="G56" s="40"/>
      <c r="H56" s="40"/>
    </row>
    <row r="57" spans="2:8" ht="15">
      <c r="B57" s="40"/>
      <c r="C57" s="40"/>
      <c r="D57" s="40"/>
      <c r="E57" s="40"/>
      <c r="F57" s="40"/>
      <c r="G57" s="40"/>
      <c r="H57" s="40"/>
    </row>
  </sheetData>
  <printOptions gridLines="1" horizontalCentered="1"/>
  <pageMargins left="0.25" right="0" top="1" bottom="1" header="0.5" footer="0.5"/>
  <pageSetup fitToHeight="1" fitToWidth="1" orientation="landscape" scale="55" r:id="rId1"/>
  <headerFooter alignWithMargins="0">
    <oddHeader>&amp;C&amp;14 1996 Mass WWP Data for Lake Singletary</oddHeader>
    <oddFooter>&amp;Lkdn &amp;D&amp;CPage &amp;P of &amp;N&amp;R&amp;F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="75" zoomScaleNormal="75" workbookViewId="0" topLeftCell="A1">
      <pane xSplit="1" ySplit="3" topLeftCell="B4" activePane="bottomRight" state="frozen"/>
      <selection pane="topLeft" activeCell="B30" sqref="B30"/>
      <selection pane="topRight" activeCell="B30" sqref="B30"/>
      <selection pane="bottomLeft" activeCell="B30" sqref="B30"/>
      <selection pane="bottomRight" activeCell="G35" sqref="G35"/>
    </sheetView>
  </sheetViews>
  <sheetFormatPr defaultColWidth="9.140625" defaultRowHeight="12.75"/>
  <cols>
    <col min="1" max="1" width="37.8515625" style="16" customWidth="1"/>
    <col min="2" max="8" width="12.00390625" style="19" customWidth="1"/>
    <col min="9" max="9" width="10.28125" style="19" customWidth="1"/>
    <col min="10" max="12" width="8.421875" style="19" customWidth="1"/>
    <col min="13" max="16384" width="10.28125" style="19" customWidth="1"/>
  </cols>
  <sheetData>
    <row r="1" spans="2:12" ht="15">
      <c r="B1" s="37">
        <v>35156</v>
      </c>
      <c r="C1" s="37">
        <v>35186</v>
      </c>
      <c r="D1" s="37">
        <v>35217</v>
      </c>
      <c r="E1" s="37">
        <v>35247</v>
      </c>
      <c r="F1" s="37">
        <v>35278</v>
      </c>
      <c r="G1" s="37">
        <v>35309</v>
      </c>
      <c r="H1" s="37">
        <v>35339</v>
      </c>
      <c r="I1" s="17"/>
      <c r="J1" s="18" t="s">
        <v>7</v>
      </c>
      <c r="K1" s="17" t="s">
        <v>8</v>
      </c>
      <c r="L1" s="17" t="s">
        <v>9</v>
      </c>
    </row>
    <row r="2" spans="1:12" s="24" customFormat="1" ht="12.75">
      <c r="A2" s="20" t="s">
        <v>10</v>
      </c>
      <c r="B2" s="21">
        <v>35182</v>
      </c>
      <c r="C2" s="21">
        <v>35568</v>
      </c>
      <c r="D2" s="21">
        <v>35610</v>
      </c>
      <c r="E2" s="21">
        <v>35630</v>
      </c>
      <c r="F2" s="21">
        <v>35659</v>
      </c>
      <c r="G2" s="21">
        <v>35693</v>
      </c>
      <c r="H2" s="21">
        <v>35722</v>
      </c>
      <c r="I2" s="22"/>
      <c r="J2" s="23"/>
      <c r="K2" s="22"/>
      <c r="L2" s="22"/>
    </row>
    <row r="3" spans="1:12" s="24" customFormat="1" ht="12.75">
      <c r="A3" s="25" t="s">
        <v>18</v>
      </c>
      <c r="B3" s="26">
        <v>0.4270833333333333</v>
      </c>
      <c r="C3" s="26">
        <v>0.375</v>
      </c>
      <c r="D3" s="26">
        <v>0.375</v>
      </c>
      <c r="E3" s="26">
        <v>0.375</v>
      </c>
      <c r="F3" s="26">
        <v>0.375</v>
      </c>
      <c r="G3" s="26">
        <v>0.375</v>
      </c>
      <c r="H3" s="26">
        <v>0.3854166666666667</v>
      </c>
      <c r="I3" s="22"/>
      <c r="J3" s="23"/>
      <c r="K3" s="22"/>
      <c r="L3" s="22"/>
    </row>
    <row r="4" spans="2:12" ht="15">
      <c r="B4" s="17"/>
      <c r="C4" s="17"/>
      <c r="D4" s="17"/>
      <c r="E4" s="17"/>
      <c r="F4" s="17"/>
      <c r="G4" s="17"/>
      <c r="H4" s="17"/>
      <c r="I4" s="17"/>
      <c r="J4" s="18"/>
      <c r="K4" s="17"/>
      <c r="L4" s="17"/>
    </row>
    <row r="5" spans="1:12" ht="15">
      <c r="A5" s="16" t="s">
        <v>23</v>
      </c>
      <c r="B5" s="27">
        <v>3.1</v>
      </c>
      <c r="C5" s="27">
        <v>3</v>
      </c>
      <c r="D5" s="27">
        <v>4.6</v>
      </c>
      <c r="E5" s="27">
        <v>4</v>
      </c>
      <c r="F5" s="27">
        <v>3.2</v>
      </c>
      <c r="G5" s="27">
        <v>4.3</v>
      </c>
      <c r="H5" s="27">
        <v>3.5</v>
      </c>
      <c r="I5" s="17"/>
      <c r="J5" s="28">
        <v>3</v>
      </c>
      <c r="K5" s="27">
        <v>4.6</v>
      </c>
      <c r="L5" s="27">
        <v>3.6714285714285713</v>
      </c>
    </row>
    <row r="6" spans="1:12" ht="15">
      <c r="A6" s="16" t="s">
        <v>24</v>
      </c>
      <c r="B6" s="27">
        <v>8.4</v>
      </c>
      <c r="C6" s="27">
        <v>13.3</v>
      </c>
      <c r="D6" s="27">
        <v>24.7</v>
      </c>
      <c r="E6" s="27">
        <v>26.7</v>
      </c>
      <c r="F6" s="27">
        <v>24.6</v>
      </c>
      <c r="G6" s="27">
        <v>21.5</v>
      </c>
      <c r="H6" s="27">
        <v>15</v>
      </c>
      <c r="I6" s="17"/>
      <c r="J6" s="28">
        <v>8.4</v>
      </c>
      <c r="K6" s="27">
        <v>26.7</v>
      </c>
      <c r="L6" s="27">
        <v>19.171428571428574</v>
      </c>
    </row>
    <row r="7" spans="2:12" ht="15">
      <c r="B7" s="17"/>
      <c r="C7" s="17"/>
      <c r="D7" s="17"/>
      <c r="E7" s="17"/>
      <c r="G7" s="17"/>
      <c r="H7" s="17"/>
      <c r="I7" s="17"/>
      <c r="J7" s="18"/>
      <c r="K7" s="17"/>
      <c r="L7" s="17"/>
    </row>
    <row r="8" spans="1:12" ht="15">
      <c r="A8" s="16" t="s">
        <v>25</v>
      </c>
      <c r="B8" s="27">
        <v>11.6</v>
      </c>
      <c r="C8" s="27">
        <v>11</v>
      </c>
      <c r="D8" s="27">
        <v>11.6</v>
      </c>
      <c r="E8" s="27">
        <v>11</v>
      </c>
      <c r="F8" s="17">
        <v>11.4</v>
      </c>
      <c r="G8" s="27">
        <v>11.4</v>
      </c>
      <c r="H8" s="27">
        <v>10.4</v>
      </c>
      <c r="I8" s="17"/>
      <c r="J8" s="28">
        <v>10.4</v>
      </c>
      <c r="K8" s="27">
        <v>11.6</v>
      </c>
      <c r="L8" s="27">
        <v>11.2</v>
      </c>
    </row>
    <row r="9" spans="1:12" ht="15">
      <c r="A9" s="16" t="s">
        <v>26</v>
      </c>
      <c r="B9" s="17">
        <v>7.8</v>
      </c>
      <c r="C9" s="27">
        <v>13</v>
      </c>
      <c r="D9" s="27">
        <v>13.3</v>
      </c>
      <c r="E9" s="27">
        <v>13.6</v>
      </c>
      <c r="F9" s="27">
        <v>13.3</v>
      </c>
      <c r="G9" s="27">
        <v>13.4</v>
      </c>
      <c r="H9" s="27">
        <v>14.9</v>
      </c>
      <c r="I9" s="17"/>
      <c r="J9" s="28">
        <v>7.8</v>
      </c>
      <c r="K9" s="27">
        <v>14.9</v>
      </c>
      <c r="L9" s="27">
        <v>12.757142857142858</v>
      </c>
    </row>
    <row r="10" spans="2:12" ht="15">
      <c r="B10" s="17"/>
      <c r="C10" s="17"/>
      <c r="D10" s="17"/>
      <c r="E10" s="17"/>
      <c r="F10" s="17"/>
      <c r="G10" s="17"/>
      <c r="H10" s="17"/>
      <c r="I10" s="17"/>
      <c r="J10" s="18"/>
      <c r="K10" s="17"/>
      <c r="L10" s="17"/>
    </row>
    <row r="11" spans="1:12" ht="15">
      <c r="A11" s="16" t="s">
        <v>28</v>
      </c>
      <c r="B11" s="27">
        <v>11.2</v>
      </c>
      <c r="C11" s="27">
        <v>10.6</v>
      </c>
      <c r="D11" s="27">
        <v>11.2</v>
      </c>
      <c r="E11" s="27">
        <v>10.6</v>
      </c>
      <c r="F11" s="27">
        <v>11</v>
      </c>
      <c r="G11" s="27">
        <v>10.8</v>
      </c>
      <c r="H11" s="27">
        <v>9.6</v>
      </c>
      <c r="I11" s="17"/>
      <c r="J11" s="28">
        <v>9.6</v>
      </c>
      <c r="K11" s="27">
        <v>11.2</v>
      </c>
      <c r="L11" s="27">
        <v>10.714285714285714</v>
      </c>
    </row>
    <row r="12" spans="1:12" ht="15">
      <c r="A12" s="16" t="s">
        <v>29</v>
      </c>
      <c r="B12" s="27">
        <v>7.8</v>
      </c>
      <c r="C12" s="27">
        <v>13</v>
      </c>
      <c r="D12" s="27">
        <v>13.4</v>
      </c>
      <c r="E12" s="27">
        <v>13.6</v>
      </c>
      <c r="F12" s="27">
        <v>13.3</v>
      </c>
      <c r="G12" s="27">
        <v>13.4</v>
      </c>
      <c r="H12" s="27">
        <v>14.9</v>
      </c>
      <c r="I12" s="17"/>
      <c r="J12" s="28">
        <v>7.8</v>
      </c>
      <c r="K12" s="27">
        <v>14.9</v>
      </c>
      <c r="L12" s="27">
        <v>12.771428571428574</v>
      </c>
    </row>
    <row r="13" spans="2:12" ht="15">
      <c r="B13" s="17" t="s">
        <v>59</v>
      </c>
      <c r="C13" s="17" t="s">
        <v>59</v>
      </c>
      <c r="D13" s="17"/>
      <c r="E13" s="17"/>
      <c r="F13" s="17" t="s">
        <v>59</v>
      </c>
      <c r="G13" s="17" t="s">
        <v>59</v>
      </c>
      <c r="H13" s="17" t="s">
        <v>59</v>
      </c>
      <c r="I13" s="17"/>
      <c r="J13" s="18"/>
      <c r="K13" s="17"/>
      <c r="L13" s="17"/>
    </row>
    <row r="14" spans="1:12" ht="15">
      <c r="A14" s="16" t="s">
        <v>53</v>
      </c>
      <c r="B14" s="27">
        <v>11.8</v>
      </c>
      <c r="C14" s="27">
        <v>10.2</v>
      </c>
      <c r="D14" s="27">
        <v>2.6</v>
      </c>
      <c r="E14" s="17">
        <v>3.6</v>
      </c>
      <c r="F14" s="17">
        <v>0.22</v>
      </c>
      <c r="G14" s="27">
        <v>1.8</v>
      </c>
      <c r="H14" s="29">
        <v>8.2</v>
      </c>
      <c r="I14" s="17"/>
      <c r="J14" s="18" t="s">
        <v>27</v>
      </c>
      <c r="K14" s="18" t="s">
        <v>27</v>
      </c>
      <c r="L14" s="18" t="s">
        <v>27</v>
      </c>
    </row>
    <row r="15" spans="1:12" ht="15">
      <c r="A15" s="16" t="s">
        <v>54</v>
      </c>
      <c r="B15" s="27">
        <v>10.3</v>
      </c>
      <c r="C15" s="29">
        <v>9.24</v>
      </c>
      <c r="D15" s="27">
        <v>1.1</v>
      </c>
      <c r="E15" s="17">
        <v>1.2</v>
      </c>
      <c r="F15" s="17">
        <v>0.21</v>
      </c>
      <c r="G15" s="17">
        <v>2.3</v>
      </c>
      <c r="H15" s="29">
        <v>8.28</v>
      </c>
      <c r="I15" s="17"/>
      <c r="J15" s="18" t="s">
        <v>27</v>
      </c>
      <c r="K15" s="18" t="s">
        <v>27</v>
      </c>
      <c r="L15" s="18" t="s">
        <v>27</v>
      </c>
    </row>
    <row r="16" spans="1:12" ht="15">
      <c r="A16" s="16" t="s">
        <v>55</v>
      </c>
      <c r="B16" s="29" t="s">
        <v>27</v>
      </c>
      <c r="C16" s="29" t="s">
        <v>27</v>
      </c>
      <c r="D16" s="29" t="s">
        <v>27</v>
      </c>
      <c r="E16" s="29" t="s">
        <v>27</v>
      </c>
      <c r="F16" s="29" t="s">
        <v>27</v>
      </c>
      <c r="G16" s="29" t="s">
        <v>27</v>
      </c>
      <c r="H16" s="29" t="s">
        <v>27</v>
      </c>
      <c r="I16" s="17"/>
      <c r="J16" s="18" t="s">
        <v>27</v>
      </c>
      <c r="K16" s="18" t="s">
        <v>27</v>
      </c>
      <c r="L16" s="18" t="s">
        <v>27</v>
      </c>
    </row>
    <row r="17" spans="1:12" ht="15">
      <c r="A17" s="16" t="s">
        <v>34</v>
      </c>
      <c r="B17" s="27">
        <v>11.05</v>
      </c>
      <c r="C17" s="29">
        <v>9.72</v>
      </c>
      <c r="D17" s="27">
        <v>1.85</v>
      </c>
      <c r="E17" s="27">
        <v>2.4</v>
      </c>
      <c r="F17" s="29">
        <v>0.215</v>
      </c>
      <c r="G17" s="27">
        <v>2.05</v>
      </c>
      <c r="H17" s="29">
        <v>8.24</v>
      </c>
      <c r="I17" s="17"/>
      <c r="J17" s="28">
        <v>0.215</v>
      </c>
      <c r="K17" s="29">
        <v>11.05</v>
      </c>
      <c r="L17" s="27">
        <v>5.075</v>
      </c>
    </row>
    <row r="18" spans="2:12" ht="15">
      <c r="B18" s="27"/>
      <c r="C18" s="29"/>
      <c r="D18" s="27"/>
      <c r="E18" s="27"/>
      <c r="F18" s="29"/>
      <c r="G18" s="29"/>
      <c r="H18" s="29"/>
      <c r="I18" s="17"/>
      <c r="J18" s="18"/>
      <c r="K18" s="17"/>
      <c r="L18" s="17"/>
    </row>
    <row r="19" spans="1:12" ht="15">
      <c r="A19" s="16" t="s">
        <v>56</v>
      </c>
      <c r="B19" s="29">
        <v>12.63</v>
      </c>
      <c r="C19" s="29">
        <v>10.13</v>
      </c>
      <c r="D19" s="29">
        <v>7.68</v>
      </c>
      <c r="E19" s="29">
        <v>7.84</v>
      </c>
      <c r="F19" s="17">
        <v>8.12</v>
      </c>
      <c r="G19" s="17">
        <v>8.81</v>
      </c>
      <c r="H19" s="17">
        <v>9.02</v>
      </c>
      <c r="I19" s="17"/>
      <c r="J19" s="18" t="s">
        <v>27</v>
      </c>
      <c r="K19" s="18" t="s">
        <v>27</v>
      </c>
      <c r="L19" s="18" t="s">
        <v>27</v>
      </c>
    </row>
    <row r="20" spans="1:12" ht="15">
      <c r="A20" s="16" t="s">
        <v>58</v>
      </c>
      <c r="B20" s="29" t="s">
        <v>27</v>
      </c>
      <c r="C20" s="29" t="s">
        <v>27</v>
      </c>
      <c r="D20" s="29">
        <v>7.48</v>
      </c>
      <c r="E20" s="29">
        <v>7.68</v>
      </c>
      <c r="F20" s="17">
        <v>8.11</v>
      </c>
      <c r="G20" s="17" t="s">
        <v>27</v>
      </c>
      <c r="H20" s="17" t="s">
        <v>27</v>
      </c>
      <c r="I20" s="17"/>
      <c r="J20" s="18" t="s">
        <v>27</v>
      </c>
      <c r="K20" s="18" t="s">
        <v>27</v>
      </c>
      <c r="L20" s="18" t="s">
        <v>27</v>
      </c>
    </row>
    <row r="21" spans="1:12" ht="15">
      <c r="A21" s="16" t="s">
        <v>34</v>
      </c>
      <c r="B21" s="29">
        <v>12.63</v>
      </c>
      <c r="C21" s="29">
        <v>10.13</v>
      </c>
      <c r="D21" s="29">
        <v>7.58</v>
      </c>
      <c r="E21" s="29">
        <v>7.76</v>
      </c>
      <c r="F21" s="29">
        <v>8.115</v>
      </c>
      <c r="G21" s="29">
        <v>8.81</v>
      </c>
      <c r="H21" s="29">
        <v>9.02</v>
      </c>
      <c r="I21" s="17"/>
      <c r="J21" s="30">
        <v>7.58</v>
      </c>
      <c r="K21" s="29">
        <v>12.63</v>
      </c>
      <c r="L21" s="29">
        <v>9.149285714285714</v>
      </c>
    </row>
    <row r="22" spans="2:12" ht="15">
      <c r="B22" s="17"/>
      <c r="C22" s="17"/>
      <c r="D22" s="27"/>
      <c r="E22" s="17"/>
      <c r="F22" s="17"/>
      <c r="G22" s="17"/>
      <c r="H22" s="17"/>
      <c r="I22" s="17"/>
      <c r="J22" s="18"/>
      <c r="K22" s="17"/>
      <c r="L22" s="17"/>
    </row>
    <row r="23" spans="1:12" ht="15">
      <c r="A23" s="16" t="s">
        <v>60</v>
      </c>
      <c r="B23" s="27">
        <v>6</v>
      </c>
      <c r="C23" s="27">
        <v>6</v>
      </c>
      <c r="D23" s="27">
        <v>6</v>
      </c>
      <c r="E23" s="27">
        <v>6</v>
      </c>
      <c r="F23" s="27">
        <v>6</v>
      </c>
      <c r="G23" s="27">
        <v>6</v>
      </c>
      <c r="H23" s="27">
        <v>6</v>
      </c>
      <c r="I23" s="17"/>
      <c r="J23" s="28">
        <v>6</v>
      </c>
      <c r="K23" s="27">
        <v>6</v>
      </c>
      <c r="L23" s="27">
        <v>6</v>
      </c>
    </row>
    <row r="24" spans="1:12" ht="15">
      <c r="A24" s="16" t="s">
        <v>61</v>
      </c>
      <c r="B24" s="29">
        <v>12.645</v>
      </c>
      <c r="C24" s="29">
        <v>10.075</v>
      </c>
      <c r="D24" s="29">
        <v>4.44</v>
      </c>
      <c r="E24" s="29">
        <v>5.4</v>
      </c>
      <c r="F24" s="17">
        <v>4.1</v>
      </c>
      <c r="G24" s="29">
        <v>4.905</v>
      </c>
      <c r="H24" s="29">
        <v>8.75</v>
      </c>
      <c r="I24" s="17"/>
      <c r="J24" s="18" t="s">
        <v>27</v>
      </c>
      <c r="K24" s="18" t="s">
        <v>27</v>
      </c>
      <c r="L24" s="18" t="s">
        <v>27</v>
      </c>
    </row>
    <row r="25" spans="1:12" ht="15">
      <c r="A25" s="16" t="s">
        <v>62</v>
      </c>
      <c r="B25" s="29" t="s">
        <v>27</v>
      </c>
      <c r="C25" s="29" t="s">
        <v>27</v>
      </c>
      <c r="D25" s="29">
        <v>4.36</v>
      </c>
      <c r="E25" s="29">
        <v>4.4</v>
      </c>
      <c r="F25" s="17">
        <v>5.7</v>
      </c>
      <c r="G25" s="17" t="s">
        <v>27</v>
      </c>
      <c r="H25" s="17" t="s">
        <v>27</v>
      </c>
      <c r="I25" s="17"/>
      <c r="J25" s="18" t="s">
        <v>27</v>
      </c>
      <c r="K25" s="18" t="s">
        <v>27</v>
      </c>
      <c r="L25" s="18" t="s">
        <v>27</v>
      </c>
    </row>
    <row r="26" spans="1:12" ht="15">
      <c r="A26" s="16" t="s">
        <v>34</v>
      </c>
      <c r="B26" s="29">
        <v>12.645</v>
      </c>
      <c r="C26" s="29">
        <v>10.075</v>
      </c>
      <c r="D26" s="29">
        <v>4.4</v>
      </c>
      <c r="E26" s="29">
        <v>4.9</v>
      </c>
      <c r="F26" s="29">
        <v>4.9</v>
      </c>
      <c r="G26" s="29">
        <v>4.905</v>
      </c>
      <c r="H26" s="29">
        <v>8.75</v>
      </c>
      <c r="I26" s="17"/>
      <c r="J26" s="28">
        <v>4.4</v>
      </c>
      <c r="K26" s="27">
        <v>12.645</v>
      </c>
      <c r="L26" s="27">
        <v>7.225</v>
      </c>
    </row>
    <row r="27" spans="1:12" ht="15">
      <c r="A27" s="16" t="s">
        <v>37</v>
      </c>
      <c r="B27" s="27">
        <v>7.9</v>
      </c>
      <c r="C27" s="27">
        <v>13</v>
      </c>
      <c r="D27" s="27">
        <v>16</v>
      </c>
      <c r="E27" s="27">
        <v>20</v>
      </c>
      <c r="F27" s="27">
        <v>22.4</v>
      </c>
      <c r="G27" s="27">
        <v>20.9</v>
      </c>
      <c r="H27" s="27">
        <v>15</v>
      </c>
      <c r="I27" s="17"/>
      <c r="J27" s="28">
        <v>7.9</v>
      </c>
      <c r="K27" s="27">
        <v>22.4</v>
      </c>
      <c r="L27" s="27">
        <v>16.457142857142856</v>
      </c>
    </row>
    <row r="28" spans="2:12" ht="15">
      <c r="B28" s="29"/>
      <c r="C28" s="29"/>
      <c r="D28" s="29"/>
      <c r="E28" s="29"/>
      <c r="F28" s="17"/>
      <c r="G28" s="17"/>
      <c r="H28" s="17"/>
      <c r="I28" s="17"/>
      <c r="J28" s="18"/>
      <c r="K28" s="17"/>
      <c r="L28" s="17"/>
    </row>
    <row r="29" spans="1:12" ht="15">
      <c r="A29" s="16" t="s">
        <v>35</v>
      </c>
      <c r="B29" s="17"/>
      <c r="C29" s="17"/>
      <c r="D29" s="17"/>
      <c r="E29" s="17"/>
      <c r="F29" s="17"/>
      <c r="G29" s="17"/>
      <c r="H29" s="17"/>
      <c r="I29" s="17"/>
      <c r="J29" s="18"/>
      <c r="K29" s="17"/>
      <c r="L29" s="17"/>
    </row>
    <row r="30" spans="1:12" ht="15">
      <c r="A30" s="16" t="s">
        <v>36</v>
      </c>
      <c r="B30" s="27">
        <v>9.3</v>
      </c>
      <c r="C30" s="27">
        <v>9</v>
      </c>
      <c r="D30" s="27">
        <v>11.2</v>
      </c>
      <c r="E30" s="27">
        <v>10.6</v>
      </c>
      <c r="F30" s="27">
        <v>9.6</v>
      </c>
      <c r="G30" s="27">
        <v>10.8</v>
      </c>
      <c r="H30" s="27">
        <v>10</v>
      </c>
      <c r="I30" s="17"/>
      <c r="J30" s="28">
        <v>9</v>
      </c>
      <c r="K30" s="27">
        <v>11.2</v>
      </c>
      <c r="L30" s="27">
        <v>10.071428571428571</v>
      </c>
    </row>
    <row r="31" spans="1:12" ht="15">
      <c r="A31" s="16" t="s">
        <v>37</v>
      </c>
      <c r="B31" s="17">
        <v>8.4</v>
      </c>
      <c r="C31" s="17">
        <v>12.8</v>
      </c>
      <c r="D31" s="17">
        <v>21.5</v>
      </c>
      <c r="E31" s="17">
        <v>22</v>
      </c>
      <c r="F31" s="17">
        <v>22.4</v>
      </c>
      <c r="G31" s="17">
        <v>20.2</v>
      </c>
      <c r="H31" s="17">
        <v>14.2</v>
      </c>
      <c r="I31" s="17"/>
      <c r="J31" s="28">
        <v>8.4</v>
      </c>
      <c r="K31" s="27">
        <v>22.4</v>
      </c>
      <c r="L31" s="27">
        <v>17.357142857142858</v>
      </c>
    </row>
    <row r="32" spans="2:12" ht="15">
      <c r="B32" s="17"/>
      <c r="C32" s="17"/>
      <c r="D32" s="17"/>
      <c r="E32" s="17"/>
      <c r="F32" s="17"/>
      <c r="G32" s="17"/>
      <c r="H32" s="17"/>
      <c r="I32" s="17"/>
      <c r="J32" s="28"/>
      <c r="K32" s="27"/>
      <c r="L32" s="27"/>
    </row>
    <row r="33" spans="1:12" ht="15">
      <c r="A33" s="16" t="s">
        <v>63</v>
      </c>
      <c r="B33" s="29">
        <v>7.15</v>
      </c>
      <c r="C33" s="29">
        <v>7.01</v>
      </c>
      <c r="D33" s="29">
        <v>6.47</v>
      </c>
      <c r="E33" s="29">
        <v>6.53</v>
      </c>
      <c r="F33" s="29">
        <v>6.57</v>
      </c>
      <c r="G33" s="29">
        <v>6.72</v>
      </c>
      <c r="H33" s="17">
        <v>6.88</v>
      </c>
      <c r="I33" s="17"/>
      <c r="J33" s="18" t="s">
        <v>27</v>
      </c>
      <c r="K33" s="18" t="s">
        <v>27</v>
      </c>
      <c r="L33" s="18" t="s">
        <v>27</v>
      </c>
    </row>
    <row r="34" spans="1:12" ht="15">
      <c r="A34" s="16" t="s">
        <v>64</v>
      </c>
      <c r="B34" s="29">
        <v>7.11</v>
      </c>
      <c r="C34" s="29">
        <v>7.02</v>
      </c>
      <c r="D34" s="29">
        <v>6.48</v>
      </c>
      <c r="E34" s="29">
        <v>6.58</v>
      </c>
      <c r="F34" s="29">
        <v>6.65</v>
      </c>
      <c r="G34" s="29">
        <v>6.75</v>
      </c>
      <c r="H34" s="17">
        <v>6.94</v>
      </c>
      <c r="I34" s="17"/>
      <c r="J34" s="18" t="s">
        <v>27</v>
      </c>
      <c r="K34" s="18" t="s">
        <v>27</v>
      </c>
      <c r="L34" s="18" t="s">
        <v>27</v>
      </c>
    </row>
    <row r="35" spans="1:12" ht="15">
      <c r="A35" s="16" t="s">
        <v>9</v>
      </c>
      <c r="B35" s="29">
        <v>7.13</v>
      </c>
      <c r="C35" s="29">
        <v>7.015</v>
      </c>
      <c r="D35" s="29">
        <v>6.475</v>
      </c>
      <c r="E35" s="29">
        <v>6.555</v>
      </c>
      <c r="F35" s="29">
        <v>6.61</v>
      </c>
      <c r="G35" s="29">
        <v>6.735</v>
      </c>
      <c r="H35" s="29">
        <v>6.91</v>
      </c>
      <c r="I35" s="17"/>
      <c r="J35" s="30">
        <v>6.475</v>
      </c>
      <c r="K35" s="29">
        <v>7.13</v>
      </c>
      <c r="L35" s="29">
        <v>6.775714285714285</v>
      </c>
    </row>
    <row r="36" spans="2:12" ht="15">
      <c r="B36" s="17"/>
      <c r="C36" s="17"/>
      <c r="D36" s="17"/>
      <c r="E36" s="17"/>
      <c r="F36" s="17"/>
      <c r="G36" s="17"/>
      <c r="H36" s="17"/>
      <c r="I36" s="17"/>
      <c r="J36" s="18"/>
      <c r="K36" s="17"/>
      <c r="L36" s="17"/>
    </row>
    <row r="37" spans="2:12" ht="15">
      <c r="B37" s="17"/>
      <c r="C37" s="17"/>
      <c r="D37" s="17"/>
      <c r="E37" s="17"/>
      <c r="F37" s="17"/>
      <c r="G37" s="17"/>
      <c r="H37" s="17"/>
      <c r="I37" s="17"/>
      <c r="J37" s="18"/>
      <c r="K37" s="17"/>
      <c r="L37" s="17"/>
    </row>
    <row r="38" spans="1:12" ht="15">
      <c r="A38" s="16" t="s">
        <v>40</v>
      </c>
      <c r="B38" s="27">
        <v>7.5</v>
      </c>
      <c r="C38" s="27">
        <v>7.9</v>
      </c>
      <c r="D38" s="27">
        <v>9.3</v>
      </c>
      <c r="E38" s="27">
        <v>12</v>
      </c>
      <c r="F38" s="17">
        <v>11.6</v>
      </c>
      <c r="G38" s="27">
        <v>12</v>
      </c>
      <c r="H38" s="17">
        <v>10.1</v>
      </c>
      <c r="I38" s="17"/>
      <c r="J38" s="18" t="s">
        <v>27</v>
      </c>
      <c r="K38" s="18" t="s">
        <v>27</v>
      </c>
      <c r="L38" s="18" t="s">
        <v>27</v>
      </c>
    </row>
    <row r="39" spans="1:12" ht="15">
      <c r="A39" s="16" t="s">
        <v>41</v>
      </c>
      <c r="B39" s="27">
        <v>7.6</v>
      </c>
      <c r="C39" s="27">
        <v>7.8</v>
      </c>
      <c r="D39" s="27">
        <v>9.2</v>
      </c>
      <c r="E39" s="17">
        <v>11.1</v>
      </c>
      <c r="F39" s="17">
        <v>11.6</v>
      </c>
      <c r="G39" s="27">
        <v>13.9</v>
      </c>
      <c r="H39" s="17">
        <v>10.2</v>
      </c>
      <c r="I39" s="17"/>
      <c r="J39" s="18" t="s">
        <v>27</v>
      </c>
      <c r="K39" s="18" t="s">
        <v>27</v>
      </c>
      <c r="L39" s="18" t="s">
        <v>27</v>
      </c>
    </row>
    <row r="40" spans="1:12" ht="15">
      <c r="A40" s="16" t="s">
        <v>34</v>
      </c>
      <c r="B40" s="27">
        <v>7.55</v>
      </c>
      <c r="C40" s="27">
        <v>7.85</v>
      </c>
      <c r="D40" s="27">
        <v>9.25</v>
      </c>
      <c r="E40" s="27">
        <v>11.55</v>
      </c>
      <c r="F40" s="27">
        <v>11.6</v>
      </c>
      <c r="G40" s="27">
        <v>12.95</v>
      </c>
      <c r="H40" s="27">
        <v>10.15</v>
      </c>
      <c r="I40" s="17"/>
      <c r="J40" s="28">
        <v>7.55</v>
      </c>
      <c r="K40" s="27">
        <v>12.95</v>
      </c>
      <c r="L40" s="27">
        <v>10.12857142857143</v>
      </c>
    </row>
    <row r="41" spans="2:12" ht="1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1:12" ht="15">
      <c r="A42" s="16" t="s">
        <v>42</v>
      </c>
      <c r="B42" s="17"/>
      <c r="C42" s="17"/>
      <c r="D42" s="17"/>
      <c r="E42" s="17"/>
      <c r="F42" s="17"/>
      <c r="G42" s="17"/>
      <c r="H42" s="17"/>
      <c r="I42" s="17"/>
      <c r="J42" s="31"/>
      <c r="K42" s="32"/>
      <c r="L42" s="32"/>
    </row>
    <row r="43" spans="1:12" ht="15">
      <c r="A43" s="16" t="s">
        <v>65</v>
      </c>
      <c r="B43" s="17">
        <v>51</v>
      </c>
      <c r="C43" s="17" t="s">
        <v>27</v>
      </c>
      <c r="D43" s="17">
        <v>10</v>
      </c>
      <c r="E43" s="17">
        <v>11</v>
      </c>
      <c r="F43" s="17" t="s">
        <v>27</v>
      </c>
      <c r="G43" s="17" t="s">
        <v>27</v>
      </c>
      <c r="H43" s="17" t="s">
        <v>27</v>
      </c>
      <c r="J43" s="33">
        <v>10</v>
      </c>
      <c r="K43" s="34">
        <v>51</v>
      </c>
      <c r="L43" s="34">
        <v>24</v>
      </c>
    </row>
    <row r="44" spans="1:12" ht="15">
      <c r="A44" s="16" t="s">
        <v>67</v>
      </c>
      <c r="B44" s="17" t="s">
        <v>27</v>
      </c>
      <c r="C44" s="17" t="s">
        <v>27</v>
      </c>
      <c r="D44" s="17" t="s">
        <v>27</v>
      </c>
      <c r="E44" s="17" t="s">
        <v>27</v>
      </c>
      <c r="F44" s="17" t="s">
        <v>27</v>
      </c>
      <c r="G44" s="17" t="s">
        <v>27</v>
      </c>
      <c r="H44" s="17" t="s">
        <v>27</v>
      </c>
      <c r="J44" s="33" t="s">
        <v>27</v>
      </c>
      <c r="K44" s="33" t="s">
        <v>27</v>
      </c>
      <c r="L44" s="33" t="s">
        <v>27</v>
      </c>
    </row>
    <row r="45" spans="1:12" ht="15">
      <c r="A45" s="16" t="s">
        <v>68</v>
      </c>
      <c r="B45" s="17" t="s">
        <v>27</v>
      </c>
      <c r="C45" s="17">
        <v>51</v>
      </c>
      <c r="D45" s="17" t="s">
        <v>27</v>
      </c>
      <c r="E45" s="17" t="s">
        <v>27</v>
      </c>
      <c r="F45" s="17">
        <v>9</v>
      </c>
      <c r="G45" s="17" t="s">
        <v>27</v>
      </c>
      <c r="H45" s="17" t="s">
        <v>27</v>
      </c>
      <c r="J45" s="33">
        <v>9</v>
      </c>
      <c r="K45" s="34">
        <v>51</v>
      </c>
      <c r="L45" s="34">
        <v>30</v>
      </c>
    </row>
    <row r="46" spans="1:12" ht="15">
      <c r="A46" s="16" t="s">
        <v>69</v>
      </c>
      <c r="B46" s="17">
        <v>31</v>
      </c>
      <c r="C46" s="17">
        <v>61</v>
      </c>
      <c r="D46" s="17">
        <v>11</v>
      </c>
      <c r="E46" s="17" t="s">
        <v>27</v>
      </c>
      <c r="F46" s="17" t="s">
        <v>27</v>
      </c>
      <c r="G46" s="17" t="s">
        <v>27</v>
      </c>
      <c r="H46" s="17" t="s">
        <v>27</v>
      </c>
      <c r="J46" s="33">
        <v>11</v>
      </c>
      <c r="K46" s="34">
        <v>61</v>
      </c>
      <c r="L46" s="34">
        <v>34.333333333333336</v>
      </c>
    </row>
    <row r="47" spans="1:12" ht="15">
      <c r="A47" s="16" t="s">
        <v>70</v>
      </c>
      <c r="B47" s="17">
        <v>58</v>
      </c>
      <c r="C47" s="17" t="s">
        <v>27</v>
      </c>
      <c r="D47" s="17" t="s">
        <v>27</v>
      </c>
      <c r="E47" s="17" t="s">
        <v>27</v>
      </c>
      <c r="F47" s="17" t="s">
        <v>27</v>
      </c>
      <c r="G47" s="17" t="s">
        <v>27</v>
      </c>
      <c r="H47" s="17" t="s">
        <v>27</v>
      </c>
      <c r="J47" s="33">
        <v>58</v>
      </c>
      <c r="K47" s="34">
        <v>58</v>
      </c>
      <c r="L47" s="34">
        <v>58</v>
      </c>
    </row>
    <row r="48" spans="1:12" ht="15">
      <c r="A48" s="16" t="s">
        <v>73</v>
      </c>
      <c r="B48" s="17">
        <v>48</v>
      </c>
      <c r="C48" s="17">
        <v>34</v>
      </c>
      <c r="D48" s="17">
        <v>11</v>
      </c>
      <c r="E48" s="17" t="s">
        <v>27</v>
      </c>
      <c r="F48" s="17" t="s">
        <v>27</v>
      </c>
      <c r="G48" s="17" t="s">
        <v>27</v>
      </c>
      <c r="H48" s="17" t="s">
        <v>27</v>
      </c>
      <c r="J48" s="33">
        <v>11</v>
      </c>
      <c r="K48" s="34">
        <v>48</v>
      </c>
      <c r="L48" s="34">
        <v>31</v>
      </c>
    </row>
    <row r="49" spans="1:12" ht="15">
      <c r="A49" s="16" t="s">
        <v>74</v>
      </c>
      <c r="B49" s="17" t="s">
        <v>27</v>
      </c>
      <c r="C49" s="17">
        <v>35</v>
      </c>
      <c r="D49" s="17">
        <v>9</v>
      </c>
      <c r="E49" s="17" t="s">
        <v>27</v>
      </c>
      <c r="F49" s="17" t="s">
        <v>27</v>
      </c>
      <c r="G49" s="17" t="s">
        <v>27</v>
      </c>
      <c r="H49" s="17" t="s">
        <v>27</v>
      </c>
      <c r="J49" s="33">
        <v>9</v>
      </c>
      <c r="K49" s="34">
        <v>35</v>
      </c>
      <c r="L49" s="34">
        <v>22</v>
      </c>
    </row>
    <row r="50" spans="10:12" ht="15">
      <c r="J50" s="28"/>
      <c r="K50" s="27"/>
      <c r="L50" s="27"/>
    </row>
    <row r="51" spans="10:12" ht="15">
      <c r="J51" s="28"/>
      <c r="K51" s="27"/>
      <c r="L51" s="27"/>
    </row>
    <row r="52" spans="10:12" ht="15">
      <c r="J52" s="28"/>
      <c r="K52" s="27"/>
      <c r="L52" s="27"/>
    </row>
    <row r="53" spans="2:12" ht="15">
      <c r="B53" s="40"/>
      <c r="C53" s="40"/>
      <c r="D53" s="40"/>
      <c r="E53" s="40"/>
      <c r="F53" s="40"/>
      <c r="G53" s="40"/>
      <c r="H53" s="40"/>
      <c r="J53" s="28"/>
      <c r="K53" s="27"/>
      <c r="L53" s="27"/>
    </row>
    <row r="54" spans="2:8" ht="15">
      <c r="B54" s="40"/>
      <c r="C54" s="40"/>
      <c r="D54" s="40"/>
      <c r="E54" s="40"/>
      <c r="F54" s="40"/>
      <c r="G54" s="40"/>
      <c r="H54" s="40"/>
    </row>
    <row r="55" spans="2:8" ht="15">
      <c r="B55" s="40"/>
      <c r="C55" s="40"/>
      <c r="D55" s="40"/>
      <c r="E55" s="40"/>
      <c r="F55" s="40"/>
      <c r="G55" s="40"/>
      <c r="H55" s="40"/>
    </row>
    <row r="56" spans="2:8" ht="15">
      <c r="B56" s="40"/>
      <c r="C56" s="40"/>
      <c r="D56" s="40"/>
      <c r="E56" s="40"/>
      <c r="F56" s="40"/>
      <c r="G56" s="40"/>
      <c r="H56" s="40"/>
    </row>
    <row r="57" spans="2:8" ht="15">
      <c r="B57" s="40"/>
      <c r="C57" s="40"/>
      <c r="D57" s="40"/>
      <c r="E57" s="40"/>
      <c r="F57" s="40"/>
      <c r="G57" s="40"/>
      <c r="H57" s="40"/>
    </row>
  </sheetData>
  <printOptions gridLines="1" horizontalCentered="1"/>
  <pageMargins left="0.25" right="0" top="1" bottom="1" header="0.5" footer="0.5"/>
  <pageSetup fitToHeight="1" fitToWidth="1" horizontalDpi="300" verticalDpi="300" orientation="landscape" scale="55" r:id="rId1"/>
  <headerFooter alignWithMargins="0">
    <oddHeader>&amp;C&amp;14 1997 Mass WWP Data for Lake Singletary</oddHeader>
    <oddFooter>&amp;Lkdn &amp;D&amp;CPage &amp;P of &amp;N&amp;R&amp;F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="75" zoomScaleNormal="75" workbookViewId="0" topLeftCell="A1">
      <pane xSplit="1" ySplit="3" topLeftCell="B4" activePane="bottomRight" state="frozen"/>
      <selection pane="topLeft" activeCell="B30" sqref="B30"/>
      <selection pane="topRight" activeCell="B30" sqref="B30"/>
      <selection pane="bottomLeft" activeCell="B30" sqref="B30"/>
      <selection pane="bottomRight" activeCell="F52" sqref="F52"/>
    </sheetView>
  </sheetViews>
  <sheetFormatPr defaultColWidth="9.140625" defaultRowHeight="12.75"/>
  <cols>
    <col min="1" max="1" width="37.8515625" style="16" customWidth="1"/>
    <col min="2" max="5" width="12.00390625" style="19" customWidth="1"/>
    <col min="6" max="6" width="8.7109375" style="19" customWidth="1"/>
    <col min="7" max="8" width="12.00390625" style="19" customWidth="1"/>
    <col min="9" max="9" width="10.28125" style="19" customWidth="1"/>
    <col min="10" max="12" width="10.421875" style="19" customWidth="1"/>
    <col min="13" max="16384" width="10.28125" style="19" customWidth="1"/>
  </cols>
  <sheetData>
    <row r="1" spans="2:12" ht="15">
      <c r="B1" s="37">
        <v>35156</v>
      </c>
      <c r="C1" s="37">
        <v>35186</v>
      </c>
      <c r="D1" s="37">
        <v>35217</v>
      </c>
      <c r="E1" s="37">
        <v>35247</v>
      </c>
      <c r="F1" s="37">
        <v>35278</v>
      </c>
      <c r="G1" s="37">
        <v>35309</v>
      </c>
      <c r="H1" s="37">
        <v>35339</v>
      </c>
      <c r="I1" s="17"/>
      <c r="J1" s="18" t="s">
        <v>7</v>
      </c>
      <c r="K1" s="17" t="s">
        <v>8</v>
      </c>
      <c r="L1" s="17" t="s">
        <v>9</v>
      </c>
    </row>
    <row r="2" spans="1:12" s="24" customFormat="1" ht="12.75">
      <c r="A2" s="20" t="s">
        <v>10</v>
      </c>
      <c r="B2" s="21">
        <v>35910</v>
      </c>
      <c r="C2" s="21">
        <v>35931</v>
      </c>
      <c r="D2" s="21">
        <v>35966</v>
      </c>
      <c r="E2" s="21">
        <v>36001</v>
      </c>
      <c r="F2" s="21">
        <v>36029</v>
      </c>
      <c r="G2" s="21">
        <v>36058</v>
      </c>
      <c r="H2" s="21">
        <v>36099</v>
      </c>
      <c r="I2" s="22"/>
      <c r="J2" s="23"/>
      <c r="K2" s="22"/>
      <c r="L2" s="22"/>
    </row>
    <row r="3" spans="1:12" s="24" customFormat="1" ht="12.75">
      <c r="A3" s="25" t="s">
        <v>18</v>
      </c>
      <c r="B3" s="26">
        <v>0.3854166666666667</v>
      </c>
      <c r="C3" s="26">
        <v>0.3854166666666667</v>
      </c>
      <c r="D3" s="26">
        <v>0.4166666666666667</v>
      </c>
      <c r="E3" s="26">
        <v>0.3541666666666667</v>
      </c>
      <c r="F3" s="26">
        <v>0.375</v>
      </c>
      <c r="G3" s="26">
        <v>0.3819444444444444</v>
      </c>
      <c r="H3" s="26">
        <v>0.5</v>
      </c>
      <c r="I3" s="22"/>
      <c r="J3" s="23"/>
      <c r="K3" s="22"/>
      <c r="L3" s="22"/>
    </row>
    <row r="4" spans="2:12" ht="15">
      <c r="B4" s="17"/>
      <c r="C4" s="17"/>
      <c r="D4" s="17"/>
      <c r="E4" s="17"/>
      <c r="F4" s="17"/>
      <c r="G4" s="17"/>
      <c r="H4" s="17"/>
      <c r="I4" s="17"/>
      <c r="J4" s="18"/>
      <c r="K4" s="17"/>
      <c r="L4" s="17"/>
    </row>
    <row r="5" spans="1:12" ht="15">
      <c r="A5" s="16" t="s">
        <v>23</v>
      </c>
      <c r="B5" s="27">
        <v>2.6</v>
      </c>
      <c r="C5" s="27">
        <v>3</v>
      </c>
      <c r="D5" s="27">
        <v>2.9</v>
      </c>
      <c r="E5" s="27">
        <v>2.8</v>
      </c>
      <c r="F5" s="27">
        <v>1.8</v>
      </c>
      <c r="G5" s="27">
        <v>1.8</v>
      </c>
      <c r="H5" s="27">
        <v>2.3</v>
      </c>
      <c r="I5" s="17"/>
      <c r="J5" s="28">
        <v>1.8</v>
      </c>
      <c r="K5" s="27">
        <v>3</v>
      </c>
      <c r="L5" s="27">
        <v>2.4571428571428577</v>
      </c>
    </row>
    <row r="6" spans="1:12" ht="15">
      <c r="A6" s="16" t="s">
        <v>24</v>
      </c>
      <c r="B6" s="27">
        <v>11.6</v>
      </c>
      <c r="C6" s="27">
        <v>17</v>
      </c>
      <c r="D6" s="27">
        <v>23</v>
      </c>
      <c r="E6" s="27">
        <v>25.2</v>
      </c>
      <c r="F6" s="27">
        <v>24.2</v>
      </c>
      <c r="G6" s="27">
        <v>21.2</v>
      </c>
      <c r="H6" s="27">
        <v>11.7</v>
      </c>
      <c r="I6" s="17"/>
      <c r="J6" s="28">
        <v>11.6</v>
      </c>
      <c r="K6" s="27">
        <v>25.2</v>
      </c>
      <c r="L6" s="27">
        <v>19.12857142857143</v>
      </c>
    </row>
    <row r="7" spans="2:12" ht="15">
      <c r="B7" s="17"/>
      <c r="C7" s="17"/>
      <c r="D7" s="17"/>
      <c r="E7" s="17"/>
      <c r="G7" s="17"/>
      <c r="H7" s="17"/>
      <c r="I7" s="17"/>
      <c r="J7" s="18"/>
      <c r="K7" s="17"/>
      <c r="L7" s="17"/>
    </row>
    <row r="8" spans="1:12" ht="15">
      <c r="A8" s="16" t="s">
        <v>25</v>
      </c>
      <c r="B8" s="27">
        <v>13</v>
      </c>
      <c r="C8" s="27">
        <v>11.8</v>
      </c>
      <c r="D8" s="27">
        <v>11.6</v>
      </c>
      <c r="E8" s="27">
        <v>11.8</v>
      </c>
      <c r="F8" s="17">
        <v>11.4</v>
      </c>
      <c r="G8" s="27">
        <v>11</v>
      </c>
      <c r="H8" s="27">
        <v>9.6</v>
      </c>
      <c r="I8" s="17"/>
      <c r="J8" s="28">
        <v>9.6</v>
      </c>
      <c r="K8" s="27">
        <v>13</v>
      </c>
      <c r="L8" s="27">
        <v>11.457142857142856</v>
      </c>
    </row>
    <row r="9" spans="1:12" ht="15">
      <c r="A9" s="16" t="s">
        <v>26</v>
      </c>
      <c r="B9" s="17">
        <v>10.8</v>
      </c>
      <c r="C9" s="27">
        <v>11.5</v>
      </c>
      <c r="D9" s="27">
        <v>12.7</v>
      </c>
      <c r="E9" s="27">
        <v>13.5</v>
      </c>
      <c r="F9" s="27">
        <v>13.3</v>
      </c>
      <c r="G9" s="27">
        <v>13.6</v>
      </c>
      <c r="H9" s="27">
        <v>11.6</v>
      </c>
      <c r="I9" s="17"/>
      <c r="J9" s="28">
        <v>10.8</v>
      </c>
      <c r="K9" s="27">
        <v>13.6</v>
      </c>
      <c r="L9" s="27">
        <v>12.428571428571427</v>
      </c>
    </row>
    <row r="10" spans="2:12" ht="15">
      <c r="B10" s="17"/>
      <c r="C10" s="17"/>
      <c r="D10" s="17"/>
      <c r="E10" s="17"/>
      <c r="F10" s="17"/>
      <c r="G10" s="17"/>
      <c r="H10" s="17"/>
      <c r="I10" s="17"/>
      <c r="J10" s="18"/>
      <c r="K10" s="17"/>
      <c r="L10" s="17"/>
    </row>
    <row r="11" spans="1:12" ht="15">
      <c r="A11" s="16" t="s">
        <v>28</v>
      </c>
      <c r="B11" s="27">
        <v>11.6</v>
      </c>
      <c r="C11" s="27">
        <v>11</v>
      </c>
      <c r="D11" s="27">
        <v>11</v>
      </c>
      <c r="E11" s="27">
        <v>12</v>
      </c>
      <c r="F11" s="27">
        <v>11</v>
      </c>
      <c r="G11" s="27">
        <v>10.6</v>
      </c>
      <c r="H11" s="27">
        <v>9.6</v>
      </c>
      <c r="I11" s="17"/>
      <c r="J11" s="28">
        <v>9.6</v>
      </c>
      <c r="K11" s="27">
        <v>12</v>
      </c>
      <c r="L11" s="27">
        <v>10.971428571428572</v>
      </c>
    </row>
    <row r="12" spans="1:12" ht="15">
      <c r="A12" s="16" t="s">
        <v>29</v>
      </c>
      <c r="B12" s="27">
        <v>10.8</v>
      </c>
      <c r="C12" s="27">
        <v>11.5</v>
      </c>
      <c r="D12" s="27">
        <v>12.7</v>
      </c>
      <c r="E12" s="27">
        <v>13.5</v>
      </c>
      <c r="F12" s="27">
        <v>13.3</v>
      </c>
      <c r="G12" s="27">
        <v>13.6</v>
      </c>
      <c r="H12" s="27">
        <v>11.6</v>
      </c>
      <c r="I12" s="17"/>
      <c r="J12" s="28">
        <v>10.8</v>
      </c>
      <c r="K12" s="27">
        <v>13.6</v>
      </c>
      <c r="L12" s="27">
        <v>12.428571428571427</v>
      </c>
    </row>
    <row r="13" spans="2:12" ht="15">
      <c r="B13" s="17"/>
      <c r="C13" s="17"/>
      <c r="D13" s="17" t="s">
        <v>59</v>
      </c>
      <c r="E13" s="17" t="s">
        <v>59</v>
      </c>
      <c r="F13" s="17" t="s">
        <v>59</v>
      </c>
      <c r="G13" s="17" t="s">
        <v>59</v>
      </c>
      <c r="H13" s="17" t="s">
        <v>59</v>
      </c>
      <c r="I13" s="17"/>
      <c r="J13" s="18"/>
      <c r="K13" s="17"/>
      <c r="L13" s="17"/>
    </row>
    <row r="14" spans="1:12" ht="15">
      <c r="A14" s="16" t="s">
        <v>53</v>
      </c>
      <c r="B14" s="27" t="s">
        <v>75</v>
      </c>
      <c r="C14" s="29">
        <v>4.32</v>
      </c>
      <c r="D14" s="29">
        <v>0.14</v>
      </c>
      <c r="E14" s="29">
        <v>0.28</v>
      </c>
      <c r="F14" s="29">
        <v>0.21</v>
      </c>
      <c r="G14" s="29">
        <v>0.19</v>
      </c>
      <c r="H14" s="29">
        <v>9.81</v>
      </c>
      <c r="I14" s="17"/>
      <c r="J14" s="18" t="s">
        <v>27</v>
      </c>
      <c r="K14" s="18" t="s">
        <v>27</v>
      </c>
      <c r="L14" s="18" t="s">
        <v>27</v>
      </c>
    </row>
    <row r="15" spans="1:12" ht="15">
      <c r="A15" s="16" t="s">
        <v>54</v>
      </c>
      <c r="B15" s="29">
        <v>9.44</v>
      </c>
      <c r="C15" s="29">
        <v>6.44</v>
      </c>
      <c r="D15" s="29">
        <v>0.13</v>
      </c>
      <c r="E15" s="17">
        <v>0.29</v>
      </c>
      <c r="F15" s="29">
        <v>0.2</v>
      </c>
      <c r="G15" s="29">
        <v>0.17</v>
      </c>
      <c r="H15" s="29">
        <v>9.78</v>
      </c>
      <c r="I15" s="17"/>
      <c r="J15" s="18" t="s">
        <v>27</v>
      </c>
      <c r="K15" s="18" t="s">
        <v>27</v>
      </c>
      <c r="L15" s="18" t="s">
        <v>27</v>
      </c>
    </row>
    <row r="16" spans="1:12" ht="15">
      <c r="A16" s="16" t="s">
        <v>55</v>
      </c>
      <c r="B16" s="29" t="s">
        <v>27</v>
      </c>
      <c r="C16" s="29" t="s">
        <v>27</v>
      </c>
      <c r="D16" s="29" t="s">
        <v>27</v>
      </c>
      <c r="E16" s="29" t="s">
        <v>27</v>
      </c>
      <c r="F16" s="29" t="s">
        <v>27</v>
      </c>
      <c r="G16" s="29" t="s">
        <v>27</v>
      </c>
      <c r="H16" s="29" t="s">
        <v>27</v>
      </c>
      <c r="I16" s="17"/>
      <c r="J16" s="18" t="s">
        <v>27</v>
      </c>
      <c r="K16" s="18" t="s">
        <v>27</v>
      </c>
      <c r="L16" s="18" t="s">
        <v>27</v>
      </c>
    </row>
    <row r="17" spans="1:12" ht="15">
      <c r="A17" s="16" t="s">
        <v>34</v>
      </c>
      <c r="B17" s="27">
        <v>9.44</v>
      </c>
      <c r="C17" s="29">
        <v>5.38</v>
      </c>
      <c r="D17" s="29">
        <v>0.135</v>
      </c>
      <c r="E17" s="29">
        <v>0.285</v>
      </c>
      <c r="F17" s="29">
        <v>0.205</v>
      </c>
      <c r="G17" s="29">
        <v>0.18</v>
      </c>
      <c r="H17" s="29">
        <v>9.795</v>
      </c>
      <c r="I17" s="17"/>
      <c r="J17" s="30">
        <v>0.135</v>
      </c>
      <c r="K17" s="29">
        <v>9.795</v>
      </c>
      <c r="L17" s="27">
        <v>3.6314285714285717</v>
      </c>
    </row>
    <row r="18" spans="2:12" ht="15">
      <c r="B18" s="27"/>
      <c r="C18" s="29"/>
      <c r="D18" s="29"/>
      <c r="E18" s="29"/>
      <c r="F18" s="29"/>
      <c r="G18" s="29"/>
      <c r="H18" s="29"/>
      <c r="I18" s="17"/>
      <c r="J18" s="30"/>
      <c r="K18" s="29"/>
      <c r="L18" s="27"/>
    </row>
    <row r="19" spans="2:12" ht="15">
      <c r="B19" s="17" t="s">
        <v>76</v>
      </c>
      <c r="C19" s="17"/>
      <c r="D19" s="27"/>
      <c r="E19" s="17"/>
      <c r="F19" s="17"/>
      <c r="G19" s="17"/>
      <c r="H19" s="17"/>
      <c r="I19" s="17"/>
      <c r="J19" s="18"/>
      <c r="K19" s="17"/>
      <c r="L19" s="17"/>
    </row>
    <row r="20" spans="1:12" ht="15">
      <c r="A20" s="16" t="s">
        <v>56</v>
      </c>
      <c r="B20" s="27">
        <v>10.6</v>
      </c>
      <c r="C20" s="29">
        <v>9.84</v>
      </c>
      <c r="D20" s="29">
        <v>9</v>
      </c>
      <c r="E20" s="29">
        <v>7</v>
      </c>
      <c r="F20" s="17">
        <v>9.27</v>
      </c>
      <c r="G20" s="17">
        <v>8.46</v>
      </c>
      <c r="H20" s="17">
        <v>9.86</v>
      </c>
      <c r="I20" s="17"/>
      <c r="J20" s="18" t="s">
        <v>27</v>
      </c>
      <c r="K20" s="18" t="s">
        <v>27</v>
      </c>
      <c r="L20" s="18" t="s">
        <v>27</v>
      </c>
    </row>
    <row r="21" spans="1:12" ht="15">
      <c r="A21" s="16" t="s">
        <v>58</v>
      </c>
      <c r="B21" s="27">
        <v>10.5</v>
      </c>
      <c r="C21" s="29">
        <v>8.72</v>
      </c>
      <c r="D21" s="29">
        <v>8.6</v>
      </c>
      <c r="E21" s="29">
        <v>7</v>
      </c>
      <c r="F21" s="17">
        <v>9.25</v>
      </c>
      <c r="G21" s="17">
        <v>8.44</v>
      </c>
      <c r="H21" s="17">
        <v>9.98</v>
      </c>
      <c r="I21" s="17"/>
      <c r="J21" s="18" t="s">
        <v>27</v>
      </c>
      <c r="K21" s="18" t="s">
        <v>27</v>
      </c>
      <c r="L21" s="18" t="s">
        <v>27</v>
      </c>
    </row>
    <row r="22" spans="1:12" ht="15">
      <c r="A22" s="16" t="s">
        <v>34</v>
      </c>
      <c r="B22" s="27">
        <v>10.55</v>
      </c>
      <c r="C22" s="29">
        <v>9.28</v>
      </c>
      <c r="D22" s="29">
        <v>8.8</v>
      </c>
      <c r="E22" s="29">
        <v>7</v>
      </c>
      <c r="F22" s="29">
        <v>9.26</v>
      </c>
      <c r="G22" s="29">
        <v>8.45</v>
      </c>
      <c r="H22" s="29">
        <v>9.92</v>
      </c>
      <c r="I22" s="17"/>
      <c r="J22" s="30">
        <v>7</v>
      </c>
      <c r="K22" s="29">
        <v>10.55</v>
      </c>
      <c r="L22" s="29">
        <v>9.037142857142857</v>
      </c>
    </row>
    <row r="23" spans="2:12" ht="15">
      <c r="B23" s="17"/>
      <c r="C23" s="17"/>
      <c r="D23" s="27"/>
      <c r="E23" s="17"/>
      <c r="F23" s="17"/>
      <c r="G23" s="17"/>
      <c r="H23" s="17"/>
      <c r="I23" s="17"/>
      <c r="J23" s="18"/>
      <c r="K23" s="17"/>
      <c r="L23" s="17"/>
    </row>
    <row r="24" spans="1:12" ht="15">
      <c r="A24" s="16" t="s">
        <v>60</v>
      </c>
      <c r="B24" s="27">
        <v>6</v>
      </c>
      <c r="C24" s="27">
        <v>6</v>
      </c>
      <c r="D24" s="27">
        <v>6</v>
      </c>
      <c r="E24" s="27">
        <v>4</v>
      </c>
      <c r="F24" s="27">
        <v>6</v>
      </c>
      <c r="G24" s="27">
        <v>6</v>
      </c>
      <c r="H24" s="27">
        <v>5</v>
      </c>
      <c r="I24" s="17"/>
      <c r="J24" s="28">
        <v>4</v>
      </c>
      <c r="K24" s="27">
        <v>6</v>
      </c>
      <c r="L24" s="27">
        <v>5.571428571428571</v>
      </c>
    </row>
    <row r="25" spans="1:12" ht="15">
      <c r="A25" s="16" t="s">
        <v>61</v>
      </c>
      <c r="B25" s="29">
        <v>7.76</v>
      </c>
      <c r="C25" s="29">
        <v>9.6</v>
      </c>
      <c r="D25" s="29">
        <v>6</v>
      </c>
      <c r="E25" s="29">
        <v>6.76</v>
      </c>
      <c r="F25" s="17">
        <v>0.31</v>
      </c>
      <c r="G25" s="17">
        <v>7.51</v>
      </c>
      <c r="H25" s="17">
        <v>9.95</v>
      </c>
      <c r="I25" s="17"/>
      <c r="J25" s="18" t="s">
        <v>27</v>
      </c>
      <c r="K25" s="18" t="s">
        <v>27</v>
      </c>
      <c r="L25" s="18" t="s">
        <v>27</v>
      </c>
    </row>
    <row r="26" spans="1:12" ht="15">
      <c r="A26" s="16" t="s">
        <v>62</v>
      </c>
      <c r="B26" s="27">
        <v>10.2</v>
      </c>
      <c r="C26" s="29">
        <v>9.08</v>
      </c>
      <c r="D26" s="29">
        <v>5.78</v>
      </c>
      <c r="E26" s="29">
        <v>4.72</v>
      </c>
      <c r="F26" s="29">
        <v>0.6</v>
      </c>
      <c r="G26" s="29">
        <v>7.74</v>
      </c>
      <c r="H26" s="29">
        <v>9.96</v>
      </c>
      <c r="I26" s="17"/>
      <c r="J26" s="18" t="s">
        <v>27</v>
      </c>
      <c r="K26" s="18" t="s">
        <v>27</v>
      </c>
      <c r="L26" s="18" t="s">
        <v>27</v>
      </c>
    </row>
    <row r="27" spans="1:12" ht="15">
      <c r="A27" s="16" t="s">
        <v>34</v>
      </c>
      <c r="B27" s="27">
        <v>8.98</v>
      </c>
      <c r="C27" s="29">
        <v>9.34</v>
      </c>
      <c r="D27" s="29">
        <v>5.89</v>
      </c>
      <c r="E27" s="29">
        <v>5.74</v>
      </c>
      <c r="F27" s="29">
        <v>0.455</v>
      </c>
      <c r="G27" s="29">
        <v>7.625</v>
      </c>
      <c r="H27" s="29">
        <v>9.955</v>
      </c>
      <c r="I27" s="17"/>
      <c r="J27" s="28">
        <v>0.455</v>
      </c>
      <c r="K27" s="27">
        <v>9.955</v>
      </c>
      <c r="L27" s="27">
        <v>6.855</v>
      </c>
    </row>
    <row r="28" spans="1:12" ht="15">
      <c r="A28" s="16" t="s">
        <v>37</v>
      </c>
      <c r="B28" s="27">
        <v>11.5</v>
      </c>
      <c r="C28" s="27">
        <v>13.2</v>
      </c>
      <c r="D28" s="27">
        <v>17.6</v>
      </c>
      <c r="E28" s="27">
        <v>25.1</v>
      </c>
      <c r="F28" s="27">
        <v>20.2</v>
      </c>
      <c r="G28" s="27">
        <v>20.8</v>
      </c>
      <c r="H28" s="17">
        <v>11.6</v>
      </c>
      <c r="I28" s="17"/>
      <c r="J28" s="28">
        <v>11.5</v>
      </c>
      <c r="K28" s="27">
        <v>25.1</v>
      </c>
      <c r="L28" s="27">
        <v>17.142857142857142</v>
      </c>
    </row>
    <row r="29" spans="2:12" ht="15">
      <c r="B29" s="29"/>
      <c r="C29" s="29"/>
      <c r="D29" s="29"/>
      <c r="E29" s="29"/>
      <c r="F29" s="17"/>
      <c r="G29" s="17"/>
      <c r="H29" s="17"/>
      <c r="I29" s="17"/>
      <c r="J29" s="18"/>
      <c r="K29" s="17"/>
      <c r="L29" s="17"/>
    </row>
    <row r="30" spans="1:12" ht="15">
      <c r="A30" s="16" t="s">
        <v>35</v>
      </c>
      <c r="B30" s="17"/>
      <c r="C30" s="17"/>
      <c r="D30" s="17"/>
      <c r="E30" s="17"/>
      <c r="F30" s="17"/>
      <c r="G30" s="17"/>
      <c r="H30" s="17"/>
      <c r="I30" s="17"/>
      <c r="J30" s="18"/>
      <c r="K30" s="17"/>
      <c r="L30" s="17"/>
    </row>
    <row r="31" spans="1:12" ht="15">
      <c r="A31" s="16" t="s">
        <v>36</v>
      </c>
      <c r="B31" s="27">
        <v>7.8</v>
      </c>
      <c r="C31" s="27">
        <v>9</v>
      </c>
      <c r="D31" s="27">
        <v>8.7</v>
      </c>
      <c r="E31" s="27">
        <v>8.4</v>
      </c>
      <c r="F31" s="27">
        <v>5.4</v>
      </c>
      <c r="G31" s="27">
        <v>5.4</v>
      </c>
      <c r="H31" s="27">
        <v>6.9</v>
      </c>
      <c r="I31" s="17"/>
      <c r="J31" s="28">
        <v>5.4</v>
      </c>
      <c r="K31" s="27">
        <v>9</v>
      </c>
      <c r="L31" s="27">
        <v>7.371428571428571</v>
      </c>
    </row>
    <row r="32" spans="1:12" ht="15">
      <c r="A32" s="16" t="s">
        <v>37</v>
      </c>
      <c r="B32" s="17">
        <v>11.6</v>
      </c>
      <c r="C32" s="17">
        <v>15.6</v>
      </c>
      <c r="D32" s="17">
        <v>21.2</v>
      </c>
      <c r="E32" s="17">
        <v>14.4</v>
      </c>
      <c r="F32" s="17">
        <v>23.2</v>
      </c>
      <c r="G32" s="17">
        <v>21.2</v>
      </c>
      <c r="H32" s="17">
        <v>11.7</v>
      </c>
      <c r="I32" s="17"/>
      <c r="J32" s="28">
        <v>11.6</v>
      </c>
      <c r="K32" s="27">
        <v>23.2</v>
      </c>
      <c r="L32" s="27">
        <v>16.985714285714288</v>
      </c>
    </row>
    <row r="33" spans="2:12" ht="15">
      <c r="B33" s="17"/>
      <c r="C33" s="17"/>
      <c r="D33" s="17"/>
      <c r="E33" s="17"/>
      <c r="F33" s="17"/>
      <c r="G33" s="17"/>
      <c r="H33" s="17"/>
      <c r="I33" s="17"/>
      <c r="J33" s="28"/>
      <c r="K33" s="27"/>
      <c r="L33" s="27"/>
    </row>
    <row r="34" spans="1:12" ht="15">
      <c r="A34" s="16" t="s">
        <v>63</v>
      </c>
      <c r="B34" s="29">
        <v>6.9</v>
      </c>
      <c r="C34" s="29">
        <v>6.92</v>
      </c>
      <c r="D34" s="29">
        <v>6.6</v>
      </c>
      <c r="E34" s="29">
        <v>6.48</v>
      </c>
      <c r="F34" s="29">
        <v>7.64</v>
      </c>
      <c r="G34" s="29">
        <v>7.11</v>
      </c>
      <c r="H34" s="29">
        <v>6.74</v>
      </c>
      <c r="I34" s="17"/>
      <c r="J34" s="18" t="s">
        <v>27</v>
      </c>
      <c r="K34" s="18" t="s">
        <v>27</v>
      </c>
      <c r="L34" s="18" t="s">
        <v>27</v>
      </c>
    </row>
    <row r="35" spans="1:12" ht="15">
      <c r="A35" s="16" t="s">
        <v>64</v>
      </c>
      <c r="B35" s="29">
        <v>6.95</v>
      </c>
      <c r="C35" s="29">
        <v>6.89</v>
      </c>
      <c r="D35" s="29">
        <v>6.58</v>
      </c>
      <c r="E35" s="29">
        <v>6.58</v>
      </c>
      <c r="F35" s="29">
        <v>8.02</v>
      </c>
      <c r="G35" s="29">
        <v>6.93</v>
      </c>
      <c r="H35" s="17" t="s">
        <v>27</v>
      </c>
      <c r="I35" s="17"/>
      <c r="J35" s="18" t="s">
        <v>27</v>
      </c>
      <c r="K35" s="18" t="s">
        <v>27</v>
      </c>
      <c r="L35" s="18" t="s">
        <v>27</v>
      </c>
    </row>
    <row r="36" spans="1:12" ht="15">
      <c r="A36" s="16" t="s">
        <v>9</v>
      </c>
      <c r="B36" s="29">
        <v>6.925</v>
      </c>
      <c r="C36" s="29">
        <v>6.905</v>
      </c>
      <c r="D36" s="29">
        <v>6.59</v>
      </c>
      <c r="E36" s="29">
        <v>6.53</v>
      </c>
      <c r="F36" s="29">
        <v>7.83</v>
      </c>
      <c r="G36" s="29">
        <v>7.02</v>
      </c>
      <c r="H36" s="29">
        <v>6.74</v>
      </c>
      <c r="I36" s="17"/>
      <c r="J36" s="30">
        <v>6.53</v>
      </c>
      <c r="K36" s="29">
        <v>7.83</v>
      </c>
      <c r="L36" s="29">
        <v>6.934285714285714</v>
      </c>
    </row>
    <row r="37" spans="2:12" ht="15">
      <c r="B37" s="17"/>
      <c r="C37" s="17"/>
      <c r="D37" s="17"/>
      <c r="E37" s="17"/>
      <c r="F37" s="17"/>
      <c r="G37" s="17"/>
      <c r="H37" s="17"/>
      <c r="I37" s="17"/>
      <c r="J37" s="18"/>
      <c r="K37" s="17"/>
      <c r="L37" s="17"/>
    </row>
    <row r="38" spans="2:12" ht="15">
      <c r="B38" s="17"/>
      <c r="C38" s="17"/>
      <c r="D38" s="17"/>
      <c r="E38" s="17"/>
      <c r="F38" s="17"/>
      <c r="G38" s="17"/>
      <c r="H38" s="17"/>
      <c r="I38" s="17"/>
      <c r="J38" s="18"/>
      <c r="K38" s="17"/>
      <c r="L38" s="17"/>
    </row>
    <row r="39" spans="1:12" ht="15">
      <c r="A39" s="16" t="s">
        <v>40</v>
      </c>
      <c r="B39" s="27">
        <v>8.8</v>
      </c>
      <c r="C39" s="27">
        <v>9.1</v>
      </c>
      <c r="D39" s="27">
        <v>10</v>
      </c>
      <c r="E39" s="27">
        <v>13.1</v>
      </c>
      <c r="F39" s="27">
        <v>10.4</v>
      </c>
      <c r="G39" s="27">
        <v>11.5</v>
      </c>
      <c r="H39" s="27">
        <v>11.3</v>
      </c>
      <c r="I39" s="17"/>
      <c r="J39" s="18" t="s">
        <v>27</v>
      </c>
      <c r="K39" s="18" t="s">
        <v>27</v>
      </c>
      <c r="L39" s="18" t="s">
        <v>27</v>
      </c>
    </row>
    <row r="40" spans="1:12" ht="15">
      <c r="A40" s="16" t="s">
        <v>41</v>
      </c>
      <c r="B40" s="27">
        <v>8.8</v>
      </c>
      <c r="C40" s="27">
        <v>9.4</v>
      </c>
      <c r="D40" s="27">
        <v>10</v>
      </c>
      <c r="E40" s="17">
        <v>11.6</v>
      </c>
      <c r="F40" s="17">
        <v>10.6</v>
      </c>
      <c r="G40" s="27">
        <v>11.5</v>
      </c>
      <c r="H40" s="17" t="s">
        <v>27</v>
      </c>
      <c r="I40" s="17"/>
      <c r="J40" s="18" t="s">
        <v>27</v>
      </c>
      <c r="K40" s="18" t="s">
        <v>27</v>
      </c>
      <c r="L40" s="18" t="s">
        <v>27</v>
      </c>
    </row>
    <row r="41" spans="1:12" ht="15">
      <c r="A41" s="16" t="s">
        <v>34</v>
      </c>
      <c r="B41" s="27">
        <v>8.8</v>
      </c>
      <c r="C41" s="27">
        <v>9.25</v>
      </c>
      <c r="D41" s="27">
        <v>10</v>
      </c>
      <c r="E41" s="27">
        <v>12.35</v>
      </c>
      <c r="F41" s="27">
        <v>10.5</v>
      </c>
      <c r="G41" s="27">
        <v>11.5</v>
      </c>
      <c r="H41" s="27">
        <v>11.3</v>
      </c>
      <c r="I41" s="17"/>
      <c r="J41" s="28">
        <v>8.8</v>
      </c>
      <c r="K41" s="27">
        <v>12.35</v>
      </c>
      <c r="L41" s="27">
        <v>10.528571428571428</v>
      </c>
    </row>
    <row r="42" spans="2:12" ht="1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12" ht="15">
      <c r="A43" s="16" t="s">
        <v>42</v>
      </c>
      <c r="B43" s="17"/>
      <c r="C43" s="17"/>
      <c r="D43" s="17"/>
      <c r="E43" s="17"/>
      <c r="F43" s="17"/>
      <c r="G43" s="17"/>
      <c r="H43" s="17"/>
      <c r="I43" s="17"/>
      <c r="J43" s="31"/>
      <c r="K43" s="32"/>
      <c r="L43" s="32"/>
    </row>
    <row r="44" spans="1:12" ht="15">
      <c r="A44" s="16" t="s">
        <v>65</v>
      </c>
      <c r="B44" s="17">
        <v>12</v>
      </c>
      <c r="C44" s="17" t="s">
        <v>27</v>
      </c>
      <c r="D44" s="17" t="s">
        <v>27</v>
      </c>
      <c r="E44" s="17" t="s">
        <v>27</v>
      </c>
      <c r="F44" s="17" t="s">
        <v>27</v>
      </c>
      <c r="G44" s="17" t="s">
        <v>27</v>
      </c>
      <c r="H44" s="17">
        <v>22</v>
      </c>
      <c r="J44" s="33">
        <v>12</v>
      </c>
      <c r="K44" s="34">
        <v>22</v>
      </c>
      <c r="L44" s="34">
        <v>17</v>
      </c>
    </row>
    <row r="45" spans="1:12" ht="15">
      <c r="A45" s="16" t="s">
        <v>67</v>
      </c>
      <c r="B45" s="17" t="s">
        <v>27</v>
      </c>
      <c r="C45" s="17" t="s">
        <v>27</v>
      </c>
      <c r="D45" s="17" t="s">
        <v>27</v>
      </c>
      <c r="E45" s="17" t="s">
        <v>27</v>
      </c>
      <c r="F45" s="17" t="s">
        <v>27</v>
      </c>
      <c r="G45" s="17" t="s">
        <v>27</v>
      </c>
      <c r="H45" s="17" t="s">
        <v>27</v>
      </c>
      <c r="J45" s="33" t="s">
        <v>27</v>
      </c>
      <c r="K45" s="34" t="s">
        <v>27</v>
      </c>
      <c r="L45" s="34" t="s">
        <v>27</v>
      </c>
    </row>
    <row r="46" spans="1:12" ht="15">
      <c r="A46" s="16" t="s">
        <v>68</v>
      </c>
      <c r="B46" s="17" t="s">
        <v>27</v>
      </c>
      <c r="C46" s="34">
        <v>13</v>
      </c>
      <c r="D46" s="17">
        <v>12</v>
      </c>
      <c r="E46" s="17">
        <v>29</v>
      </c>
      <c r="F46" s="17">
        <v>36</v>
      </c>
      <c r="G46" s="17" t="s">
        <v>27</v>
      </c>
      <c r="H46" s="17" t="s">
        <v>27</v>
      </c>
      <c r="J46" s="33">
        <v>12</v>
      </c>
      <c r="K46" s="34">
        <v>36</v>
      </c>
      <c r="L46" s="34">
        <v>22.5</v>
      </c>
    </row>
    <row r="47" spans="1:12" ht="15">
      <c r="A47" s="16" t="s">
        <v>69</v>
      </c>
      <c r="B47" s="17">
        <v>6</v>
      </c>
      <c r="C47" s="17">
        <v>10</v>
      </c>
      <c r="D47" s="17">
        <v>16</v>
      </c>
      <c r="E47" s="17" t="s">
        <v>27</v>
      </c>
      <c r="F47" s="17">
        <v>18</v>
      </c>
      <c r="G47" s="17" t="s">
        <v>27</v>
      </c>
      <c r="H47" s="17" t="s">
        <v>27</v>
      </c>
      <c r="J47" s="33">
        <v>6</v>
      </c>
      <c r="K47" s="34">
        <v>18</v>
      </c>
      <c r="L47" s="34">
        <v>12.5</v>
      </c>
    </row>
    <row r="48" spans="1:12" ht="15">
      <c r="A48" s="16" t="s">
        <v>70</v>
      </c>
      <c r="B48" s="17">
        <v>20</v>
      </c>
      <c r="C48" s="17" t="s">
        <v>27</v>
      </c>
      <c r="D48" s="17" t="s">
        <v>27</v>
      </c>
      <c r="E48" s="17" t="s">
        <v>27</v>
      </c>
      <c r="F48" s="17" t="s">
        <v>27</v>
      </c>
      <c r="G48" s="17" t="s">
        <v>27</v>
      </c>
      <c r="H48" s="17" t="s">
        <v>27</v>
      </c>
      <c r="J48" s="33">
        <v>20</v>
      </c>
      <c r="K48" s="34">
        <v>20</v>
      </c>
      <c r="L48" s="34">
        <v>20</v>
      </c>
    </row>
    <row r="49" spans="1:12" ht="15">
      <c r="A49" s="16" t="s">
        <v>73</v>
      </c>
      <c r="B49" s="17">
        <v>9</v>
      </c>
      <c r="C49" s="17">
        <v>8</v>
      </c>
      <c r="D49" s="17">
        <v>15</v>
      </c>
      <c r="E49" s="17" t="s">
        <v>27</v>
      </c>
      <c r="F49" s="17">
        <v>15</v>
      </c>
      <c r="G49" s="17" t="s">
        <v>27</v>
      </c>
      <c r="H49" s="17" t="s">
        <v>27</v>
      </c>
      <c r="J49" s="33">
        <v>8</v>
      </c>
      <c r="K49" s="34">
        <v>15</v>
      </c>
      <c r="L49" s="34">
        <v>11.75</v>
      </c>
    </row>
    <row r="50" spans="1:12" ht="15">
      <c r="A50" s="16" t="s">
        <v>74</v>
      </c>
      <c r="B50" s="17">
        <v>7</v>
      </c>
      <c r="C50" s="17">
        <v>19</v>
      </c>
      <c r="D50" s="17">
        <v>14</v>
      </c>
      <c r="E50" s="17" t="s">
        <v>27</v>
      </c>
      <c r="F50" s="17">
        <v>15</v>
      </c>
      <c r="G50" s="17" t="s">
        <v>27</v>
      </c>
      <c r="H50" s="17" t="s">
        <v>27</v>
      </c>
      <c r="J50" s="33">
        <v>7</v>
      </c>
      <c r="K50" s="34">
        <v>19</v>
      </c>
      <c r="L50" s="34">
        <v>13.75</v>
      </c>
    </row>
    <row r="51" spans="10:12" ht="15">
      <c r="J51" s="28"/>
      <c r="K51" s="27"/>
      <c r="L51" s="27"/>
    </row>
    <row r="52" spans="10:12" ht="15">
      <c r="J52" s="28"/>
      <c r="K52" s="27"/>
      <c r="L52" s="27"/>
    </row>
    <row r="53" spans="10:12" ht="15">
      <c r="J53" s="28"/>
      <c r="K53" s="27"/>
      <c r="L53" s="27"/>
    </row>
    <row r="54" spans="2:12" ht="15">
      <c r="B54" s="40"/>
      <c r="C54" s="40"/>
      <c r="D54" s="40"/>
      <c r="E54" s="40"/>
      <c r="F54" s="40"/>
      <c r="G54" s="40"/>
      <c r="H54" s="40"/>
      <c r="J54" s="28"/>
      <c r="K54" s="27"/>
      <c r="L54" s="27"/>
    </row>
    <row r="55" spans="2:8" ht="15">
      <c r="B55" s="40"/>
      <c r="C55" s="40"/>
      <c r="D55" s="40"/>
      <c r="E55" s="40"/>
      <c r="F55" s="40"/>
      <c r="G55" s="40"/>
      <c r="H55" s="40"/>
    </row>
    <row r="56" spans="2:8" ht="15">
      <c r="B56" s="40"/>
      <c r="C56" s="40"/>
      <c r="D56" s="40"/>
      <c r="E56" s="40"/>
      <c r="F56" s="40"/>
      <c r="G56" s="40"/>
      <c r="H56" s="40"/>
    </row>
    <row r="57" spans="2:8" ht="15">
      <c r="B57" s="40"/>
      <c r="C57" s="40"/>
      <c r="D57" s="40"/>
      <c r="E57" s="40"/>
      <c r="F57" s="40"/>
      <c r="G57" s="40"/>
      <c r="H57" s="40"/>
    </row>
    <row r="58" spans="2:8" ht="15">
      <c r="B58" s="40"/>
      <c r="C58" s="40"/>
      <c r="D58" s="40"/>
      <c r="E58" s="40"/>
      <c r="F58" s="40"/>
      <c r="G58" s="40"/>
      <c r="H58" s="40"/>
    </row>
  </sheetData>
  <printOptions gridLines="1" horizontalCentered="1"/>
  <pageMargins left="0.25" right="0" top="1" bottom="1" header="0.5" footer="0.5"/>
  <pageSetup fitToHeight="1" fitToWidth="1" horizontalDpi="300" verticalDpi="300" orientation="landscape" scale="53" r:id="rId1"/>
  <headerFooter alignWithMargins="0">
    <oddHeader>&amp;C&amp;14 1998 Mass WWP Data for Lake Singletary</oddHeader>
    <oddFooter>&amp;Lkdn &amp;D&amp;CPage &amp;P of &amp;N&amp;R&amp;F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="75" zoomScaleNormal="75" workbookViewId="0" topLeftCell="A1">
      <pane xSplit="1" ySplit="3" topLeftCell="B4" activePane="bottomRight" state="frozen"/>
      <selection pane="topLeft" activeCell="B30" sqref="B30"/>
      <selection pane="topRight" activeCell="B30" sqref="B30"/>
      <selection pane="bottomLeft" activeCell="B30" sqref="B30"/>
      <selection pane="bottomRight" activeCell="F48" sqref="F48"/>
    </sheetView>
  </sheetViews>
  <sheetFormatPr defaultColWidth="9.140625" defaultRowHeight="12.75"/>
  <cols>
    <col min="1" max="1" width="37.8515625" style="16" customWidth="1"/>
    <col min="2" max="5" width="12.00390625" style="19" customWidth="1"/>
    <col min="6" max="6" width="8.7109375" style="19" customWidth="1"/>
    <col min="7" max="8" width="12.00390625" style="19" customWidth="1"/>
    <col min="9" max="9" width="10.28125" style="19" customWidth="1"/>
    <col min="10" max="12" width="10.421875" style="19" customWidth="1"/>
    <col min="13" max="16384" width="10.28125" style="19" customWidth="1"/>
  </cols>
  <sheetData>
    <row r="1" spans="2:12" ht="15">
      <c r="B1" s="37">
        <v>35156</v>
      </c>
      <c r="C1" s="37">
        <v>35186</v>
      </c>
      <c r="D1" s="37">
        <v>35217</v>
      </c>
      <c r="E1" s="37">
        <v>35247</v>
      </c>
      <c r="F1" s="37">
        <v>35278</v>
      </c>
      <c r="G1" s="37">
        <v>35309</v>
      </c>
      <c r="H1" s="37">
        <v>35339</v>
      </c>
      <c r="I1" s="17"/>
      <c r="J1" s="18" t="s">
        <v>7</v>
      </c>
      <c r="K1" s="17" t="s">
        <v>8</v>
      </c>
      <c r="L1" s="17" t="s">
        <v>9</v>
      </c>
    </row>
    <row r="2" spans="1:12" s="24" customFormat="1" ht="12.75">
      <c r="A2" s="20" t="s">
        <v>10</v>
      </c>
      <c r="B2" s="21">
        <v>36269</v>
      </c>
      <c r="C2" s="21">
        <v>36302</v>
      </c>
      <c r="D2" s="21">
        <v>36330</v>
      </c>
      <c r="E2" s="21">
        <v>36359</v>
      </c>
      <c r="F2" s="21">
        <v>36386</v>
      </c>
      <c r="G2" s="21">
        <v>36421</v>
      </c>
      <c r="H2" s="21">
        <v>36457</v>
      </c>
      <c r="I2" s="22"/>
      <c r="J2" s="23"/>
      <c r="K2" s="22"/>
      <c r="L2" s="22"/>
    </row>
    <row r="3" spans="1:12" s="24" customFormat="1" ht="12.75">
      <c r="A3" s="25" t="s">
        <v>18</v>
      </c>
      <c r="B3" s="45">
        <v>0.4895833333333333</v>
      </c>
      <c r="C3" s="45">
        <v>0.375</v>
      </c>
      <c r="D3" s="45">
        <v>0.375</v>
      </c>
      <c r="E3" s="45">
        <v>0.375</v>
      </c>
      <c r="F3" s="45">
        <v>0.375</v>
      </c>
      <c r="G3" s="45">
        <v>0.4826388888888889</v>
      </c>
      <c r="H3" s="45">
        <v>0.6493055555555556</v>
      </c>
      <c r="I3" s="22"/>
      <c r="J3" s="23"/>
      <c r="K3" s="22"/>
      <c r="L3" s="22"/>
    </row>
    <row r="4" spans="2:12" ht="15">
      <c r="B4" s="17"/>
      <c r="C4" s="17"/>
      <c r="D4" s="17"/>
      <c r="E4" s="17"/>
      <c r="F4" s="17"/>
      <c r="G4" s="17"/>
      <c r="H4" s="17"/>
      <c r="I4" s="17"/>
      <c r="J4" s="18"/>
      <c r="K4" s="17"/>
      <c r="L4" s="17"/>
    </row>
    <row r="5" spans="1:12" ht="15">
      <c r="A5" s="16" t="s">
        <v>23</v>
      </c>
      <c r="B5" s="27">
        <v>2.9</v>
      </c>
      <c r="C5" s="27">
        <v>3.4</v>
      </c>
      <c r="D5" s="27">
        <v>3</v>
      </c>
      <c r="E5" s="27">
        <v>4.3</v>
      </c>
      <c r="F5" s="27">
        <v>3.9</v>
      </c>
      <c r="G5" s="27">
        <v>2.1</v>
      </c>
      <c r="H5" s="27">
        <v>3.2</v>
      </c>
      <c r="I5" s="17"/>
      <c r="J5" s="28">
        <v>2.1</v>
      </c>
      <c r="K5" s="27">
        <v>4.3</v>
      </c>
      <c r="L5" s="27">
        <v>3.257142857142857</v>
      </c>
    </row>
    <row r="6" spans="1:12" ht="15">
      <c r="A6" s="16" t="s">
        <v>24</v>
      </c>
      <c r="B6" s="27">
        <v>11.2</v>
      </c>
      <c r="C6" s="27">
        <v>18.6</v>
      </c>
      <c r="D6" s="27">
        <v>22.2</v>
      </c>
      <c r="E6" s="27">
        <v>26.5</v>
      </c>
      <c r="F6" s="27">
        <v>24.5</v>
      </c>
      <c r="G6" s="27">
        <v>20.5</v>
      </c>
      <c r="H6" s="27">
        <v>13.3</v>
      </c>
      <c r="I6" s="17"/>
      <c r="J6" s="28">
        <v>11.2</v>
      </c>
      <c r="K6" s="27">
        <v>26.5</v>
      </c>
      <c r="L6" s="27">
        <v>19.542857142857144</v>
      </c>
    </row>
    <row r="7" spans="2:12" ht="15">
      <c r="B7" s="17"/>
      <c r="C7" s="17"/>
      <c r="D7" s="17"/>
      <c r="E7" s="17"/>
      <c r="G7" s="17"/>
      <c r="H7" s="17"/>
      <c r="I7" s="17"/>
      <c r="J7" s="18"/>
      <c r="K7" s="17"/>
      <c r="L7" s="17"/>
    </row>
    <row r="8" spans="1:12" ht="15">
      <c r="A8" s="16" t="s">
        <v>25</v>
      </c>
      <c r="B8" s="27">
        <v>10.4</v>
      </c>
      <c r="C8" s="27">
        <v>11.4</v>
      </c>
      <c r="D8" s="27">
        <v>11</v>
      </c>
      <c r="E8" s="27">
        <v>11.2</v>
      </c>
      <c r="F8" s="17">
        <v>11.6</v>
      </c>
      <c r="G8" s="27">
        <v>10</v>
      </c>
      <c r="H8" s="27">
        <v>10.2</v>
      </c>
      <c r="I8" s="17"/>
      <c r="J8" s="28">
        <v>10</v>
      </c>
      <c r="K8" s="27">
        <v>11.6</v>
      </c>
      <c r="L8" s="27">
        <v>10.828571428571427</v>
      </c>
    </row>
    <row r="9" spans="1:12" ht="15">
      <c r="A9" s="16" t="s">
        <v>26</v>
      </c>
      <c r="B9" s="17">
        <v>10.4</v>
      </c>
      <c r="C9" s="27">
        <v>11.8</v>
      </c>
      <c r="D9" s="27">
        <v>12.2</v>
      </c>
      <c r="E9" s="27">
        <v>12.5</v>
      </c>
      <c r="F9" s="27">
        <v>13.1</v>
      </c>
      <c r="G9" s="27">
        <v>14.5</v>
      </c>
      <c r="H9" s="27">
        <v>12.9</v>
      </c>
      <c r="I9" s="17"/>
      <c r="J9" s="28">
        <v>10.4</v>
      </c>
      <c r="K9" s="27">
        <v>14.5</v>
      </c>
      <c r="L9" s="27">
        <v>12.485714285714286</v>
      </c>
    </row>
    <row r="10" spans="2:12" ht="15">
      <c r="B10" s="17"/>
      <c r="C10" s="17"/>
      <c r="D10" s="17"/>
      <c r="E10" s="17"/>
      <c r="F10" s="17"/>
      <c r="G10" s="17"/>
      <c r="H10" s="17"/>
      <c r="I10" s="17"/>
      <c r="J10" s="18"/>
      <c r="K10" s="17"/>
      <c r="L10" s="17"/>
    </row>
    <row r="11" spans="1:12" ht="15">
      <c r="A11" s="16" t="s">
        <v>28</v>
      </c>
      <c r="B11" s="27">
        <v>10</v>
      </c>
      <c r="C11" s="27">
        <v>11</v>
      </c>
      <c r="D11" s="27">
        <v>11</v>
      </c>
      <c r="E11" s="27">
        <v>11</v>
      </c>
      <c r="F11" s="27">
        <v>11</v>
      </c>
      <c r="G11" s="27">
        <v>10</v>
      </c>
      <c r="H11" s="27">
        <v>10</v>
      </c>
      <c r="I11" s="17"/>
      <c r="J11" s="28">
        <v>10</v>
      </c>
      <c r="K11" s="27">
        <v>11</v>
      </c>
      <c r="L11" s="27">
        <v>10.571428571428571</v>
      </c>
    </row>
    <row r="12" spans="1:12" ht="15">
      <c r="A12" s="16" t="s">
        <v>29</v>
      </c>
      <c r="B12" s="27">
        <v>10.4</v>
      </c>
      <c r="C12" s="27">
        <v>11.8</v>
      </c>
      <c r="D12" s="27">
        <v>12.2</v>
      </c>
      <c r="E12" s="27">
        <v>12.5</v>
      </c>
      <c r="F12" s="27">
        <v>13.1</v>
      </c>
      <c r="G12" s="27">
        <v>14.5</v>
      </c>
      <c r="H12" s="27">
        <v>12.9</v>
      </c>
      <c r="I12" s="17"/>
      <c r="J12" s="28">
        <v>10.4</v>
      </c>
      <c r="K12" s="27">
        <v>14.5</v>
      </c>
      <c r="L12" s="27">
        <v>12.485714285714286</v>
      </c>
    </row>
    <row r="13" spans="2:12" ht="15">
      <c r="B13" s="17"/>
      <c r="C13" s="17"/>
      <c r="D13" s="42"/>
      <c r="E13" s="42"/>
      <c r="F13" s="42"/>
      <c r="G13" s="42"/>
      <c r="H13" s="42"/>
      <c r="I13" s="17"/>
      <c r="J13" s="18"/>
      <c r="K13" s="17"/>
      <c r="L13" s="17"/>
    </row>
    <row r="14" spans="1:12" ht="15">
      <c r="A14" s="16" t="s">
        <v>53</v>
      </c>
      <c r="B14" s="27">
        <v>10.6</v>
      </c>
      <c r="C14" s="29">
        <v>0.38</v>
      </c>
      <c r="D14" s="29">
        <v>0.34</v>
      </c>
      <c r="E14" s="29">
        <v>0.27</v>
      </c>
      <c r="F14" s="29">
        <v>0.27</v>
      </c>
      <c r="G14" s="29">
        <v>0.25</v>
      </c>
      <c r="H14" s="29">
        <v>9.3</v>
      </c>
      <c r="I14" s="17"/>
      <c r="J14" s="18" t="s">
        <v>27</v>
      </c>
      <c r="K14" s="18" t="s">
        <v>27</v>
      </c>
      <c r="L14" s="18" t="s">
        <v>27</v>
      </c>
    </row>
    <row r="15" spans="1:12" ht="15">
      <c r="A15" s="16" t="s">
        <v>54</v>
      </c>
      <c r="B15" s="27">
        <v>10.5</v>
      </c>
      <c r="C15" s="29">
        <v>0.38</v>
      </c>
      <c r="D15" s="29">
        <v>0.34</v>
      </c>
      <c r="E15" s="29">
        <v>0.26</v>
      </c>
      <c r="F15" s="29">
        <v>0.25</v>
      </c>
      <c r="G15" s="29">
        <v>0.24</v>
      </c>
      <c r="H15" s="29">
        <v>9.33</v>
      </c>
      <c r="I15" s="17"/>
      <c r="J15" s="18" t="s">
        <v>27</v>
      </c>
      <c r="K15" s="18" t="s">
        <v>27</v>
      </c>
      <c r="L15" s="18" t="s">
        <v>27</v>
      </c>
    </row>
    <row r="16" spans="1:12" ht="15">
      <c r="A16" s="16" t="s">
        <v>55</v>
      </c>
      <c r="B16" s="29" t="s">
        <v>27</v>
      </c>
      <c r="C16" s="29" t="s">
        <v>27</v>
      </c>
      <c r="D16" s="29" t="s">
        <v>27</v>
      </c>
      <c r="E16" s="29" t="s">
        <v>27</v>
      </c>
      <c r="F16" s="29" t="s">
        <v>27</v>
      </c>
      <c r="G16" s="29" t="s">
        <v>27</v>
      </c>
      <c r="H16" s="29" t="s">
        <v>27</v>
      </c>
      <c r="I16" s="17"/>
      <c r="J16" s="18" t="s">
        <v>27</v>
      </c>
      <c r="K16" s="18" t="s">
        <v>27</v>
      </c>
      <c r="L16" s="18" t="s">
        <v>27</v>
      </c>
    </row>
    <row r="17" spans="1:12" ht="15">
      <c r="A17" s="16" t="s">
        <v>34</v>
      </c>
      <c r="B17" s="27">
        <v>10.55</v>
      </c>
      <c r="C17" s="29">
        <v>0.38</v>
      </c>
      <c r="D17" s="29">
        <v>0.34</v>
      </c>
      <c r="E17" s="29">
        <v>0.265</v>
      </c>
      <c r="F17" s="29">
        <v>0.26</v>
      </c>
      <c r="G17" s="29">
        <v>0.245</v>
      </c>
      <c r="H17" s="29">
        <v>9.315</v>
      </c>
      <c r="I17" s="17"/>
      <c r="J17" s="30">
        <v>0.245</v>
      </c>
      <c r="K17" s="29">
        <v>10.55</v>
      </c>
      <c r="L17" s="27">
        <v>3.050714285714286</v>
      </c>
    </row>
    <row r="18" spans="2:12" ht="15">
      <c r="B18" s="27"/>
      <c r="C18" s="29"/>
      <c r="D18" s="41"/>
      <c r="E18" s="41"/>
      <c r="F18" s="41"/>
      <c r="G18" s="41"/>
      <c r="H18" s="41"/>
      <c r="I18" s="17"/>
      <c r="J18" s="30"/>
      <c r="K18" s="29"/>
      <c r="L18" s="27"/>
    </row>
    <row r="19" spans="2:12" ht="15">
      <c r="B19" s="42"/>
      <c r="C19" s="17"/>
      <c r="D19" s="27"/>
      <c r="E19" s="17"/>
      <c r="F19" s="17"/>
      <c r="G19" s="17"/>
      <c r="H19" s="17"/>
      <c r="I19" s="17"/>
      <c r="J19" s="18"/>
      <c r="K19" s="17"/>
      <c r="L19" s="17"/>
    </row>
    <row r="20" spans="1:12" ht="15">
      <c r="A20" s="16" t="s">
        <v>56</v>
      </c>
      <c r="B20" s="27">
        <v>10.4</v>
      </c>
      <c r="C20" s="29">
        <v>9.39</v>
      </c>
      <c r="D20" s="29">
        <v>8.2</v>
      </c>
      <c r="E20" s="29">
        <v>7.88</v>
      </c>
      <c r="F20" s="29">
        <v>7.8</v>
      </c>
      <c r="G20" s="29">
        <v>7.4</v>
      </c>
      <c r="H20" s="29">
        <v>9.98</v>
      </c>
      <c r="I20" s="17"/>
      <c r="J20" s="18" t="s">
        <v>27</v>
      </c>
      <c r="K20" s="18" t="s">
        <v>27</v>
      </c>
      <c r="L20" s="18" t="s">
        <v>27</v>
      </c>
    </row>
    <row r="21" spans="1:12" ht="15">
      <c r="A21" s="16" t="s">
        <v>58</v>
      </c>
      <c r="B21" s="27">
        <v>10.5</v>
      </c>
      <c r="C21" s="29">
        <v>9.3</v>
      </c>
      <c r="D21" s="29">
        <v>8.12</v>
      </c>
      <c r="E21" s="29">
        <v>7.94</v>
      </c>
      <c r="F21" s="29">
        <v>7.76</v>
      </c>
      <c r="G21" s="29">
        <v>7.31</v>
      </c>
      <c r="H21" s="29">
        <v>9.89</v>
      </c>
      <c r="I21" s="17"/>
      <c r="J21" s="18" t="s">
        <v>27</v>
      </c>
      <c r="K21" s="18" t="s">
        <v>27</v>
      </c>
      <c r="L21" s="18" t="s">
        <v>27</v>
      </c>
    </row>
    <row r="22" spans="1:12" ht="15">
      <c r="A22" s="16" t="s">
        <v>34</v>
      </c>
      <c r="B22" s="27">
        <v>10.45</v>
      </c>
      <c r="C22" s="29">
        <v>9.345</v>
      </c>
      <c r="D22" s="29">
        <v>8.16</v>
      </c>
      <c r="E22" s="29">
        <v>7.91</v>
      </c>
      <c r="F22" s="29">
        <v>7.78</v>
      </c>
      <c r="G22" s="29">
        <v>7.355</v>
      </c>
      <c r="H22" s="29">
        <v>9.935</v>
      </c>
      <c r="I22" s="17"/>
      <c r="J22" s="30">
        <v>7.355</v>
      </c>
      <c r="K22" s="29">
        <v>10.45</v>
      </c>
      <c r="L22" s="29">
        <v>8.705</v>
      </c>
    </row>
    <row r="23" spans="2:12" ht="15">
      <c r="B23" s="17"/>
      <c r="C23" s="17"/>
      <c r="D23" s="27"/>
      <c r="E23" s="17"/>
      <c r="F23" s="43"/>
      <c r="G23" s="17"/>
      <c r="H23" s="17"/>
      <c r="I23" s="17"/>
      <c r="J23" s="18"/>
      <c r="K23" s="17"/>
      <c r="L23" s="17"/>
    </row>
    <row r="24" spans="1:12" ht="15">
      <c r="A24" s="16" t="s">
        <v>60</v>
      </c>
      <c r="B24" s="27">
        <v>5</v>
      </c>
      <c r="C24" s="27">
        <v>6</v>
      </c>
      <c r="D24" s="27">
        <v>6</v>
      </c>
      <c r="E24" s="27">
        <v>6</v>
      </c>
      <c r="F24" s="27">
        <v>6</v>
      </c>
      <c r="G24" s="27">
        <v>5</v>
      </c>
      <c r="H24" s="27">
        <v>5</v>
      </c>
      <c r="I24" s="17"/>
      <c r="J24" s="28">
        <v>5</v>
      </c>
      <c r="K24" s="27">
        <v>6</v>
      </c>
      <c r="L24" s="27">
        <v>5.571428571428571</v>
      </c>
    </row>
    <row r="25" spans="1:12" ht="15">
      <c r="A25" s="16" t="s">
        <v>61</v>
      </c>
      <c r="B25" s="27">
        <v>10.7</v>
      </c>
      <c r="C25" s="29">
        <v>5.16</v>
      </c>
      <c r="D25" s="29">
        <v>2.93</v>
      </c>
      <c r="E25" s="29">
        <v>2.07</v>
      </c>
      <c r="F25" s="29">
        <v>5.98</v>
      </c>
      <c r="G25" s="29">
        <v>7.15</v>
      </c>
      <c r="H25" s="29">
        <v>9.77</v>
      </c>
      <c r="I25" s="17"/>
      <c r="J25" s="18" t="s">
        <v>27</v>
      </c>
      <c r="K25" s="18" t="s">
        <v>27</v>
      </c>
      <c r="L25" s="18" t="s">
        <v>27</v>
      </c>
    </row>
    <row r="26" spans="1:12" ht="15">
      <c r="A26" s="16" t="s">
        <v>62</v>
      </c>
      <c r="B26" s="27">
        <v>10.4</v>
      </c>
      <c r="C26" s="29">
        <v>4.73</v>
      </c>
      <c r="D26" s="29">
        <v>2.75</v>
      </c>
      <c r="E26" s="29">
        <v>2.36</v>
      </c>
      <c r="F26" s="29">
        <v>5.93</v>
      </c>
      <c r="G26" s="29">
        <v>7.14</v>
      </c>
      <c r="H26" s="29">
        <v>9.65</v>
      </c>
      <c r="I26" s="17"/>
      <c r="J26" s="18" t="s">
        <v>27</v>
      </c>
      <c r="K26" s="18" t="s">
        <v>27</v>
      </c>
      <c r="L26" s="18" t="s">
        <v>27</v>
      </c>
    </row>
    <row r="27" spans="1:12" ht="15">
      <c r="A27" s="16" t="s">
        <v>34</v>
      </c>
      <c r="B27" s="27">
        <v>10.55</v>
      </c>
      <c r="C27" s="29">
        <v>4.945</v>
      </c>
      <c r="D27" s="29">
        <v>2.84</v>
      </c>
      <c r="E27" s="29">
        <v>2.215</v>
      </c>
      <c r="F27" s="29">
        <v>5.955</v>
      </c>
      <c r="G27" s="29">
        <v>7.145</v>
      </c>
      <c r="H27" s="29">
        <v>9.71</v>
      </c>
      <c r="I27" s="17"/>
      <c r="J27" s="28">
        <v>2.215</v>
      </c>
      <c r="K27" s="27">
        <v>10.55</v>
      </c>
      <c r="L27" s="27">
        <v>6.194285714285715</v>
      </c>
    </row>
    <row r="28" spans="1:12" ht="15">
      <c r="A28" s="16" t="s">
        <v>37</v>
      </c>
      <c r="B28" s="27">
        <v>10.5</v>
      </c>
      <c r="C28" s="27">
        <v>13.4</v>
      </c>
      <c r="D28" s="27">
        <v>16.5</v>
      </c>
      <c r="E28" s="27">
        <v>20.8</v>
      </c>
      <c r="F28" s="27">
        <v>23.4</v>
      </c>
      <c r="G28" s="27">
        <v>20.4</v>
      </c>
      <c r="H28" s="17">
        <v>13.1</v>
      </c>
      <c r="I28" s="17"/>
      <c r="J28" s="28">
        <v>10.5</v>
      </c>
      <c r="K28" s="27">
        <v>23.4</v>
      </c>
      <c r="L28" s="27">
        <v>16.87142857142857</v>
      </c>
    </row>
    <row r="29" spans="2:12" ht="15">
      <c r="B29" s="29"/>
      <c r="C29" s="29"/>
      <c r="D29" s="29"/>
      <c r="E29" s="29"/>
      <c r="F29" s="17"/>
      <c r="G29" s="17"/>
      <c r="H29" s="17"/>
      <c r="I29" s="17"/>
      <c r="J29" s="18"/>
      <c r="K29" s="17"/>
      <c r="L29" s="17"/>
    </row>
    <row r="30" spans="1:12" ht="15">
      <c r="A30" s="16" t="s">
        <v>35</v>
      </c>
      <c r="B30" s="17"/>
      <c r="C30" s="17"/>
      <c r="D30" s="17"/>
      <c r="E30" s="17"/>
      <c r="F30" s="17"/>
      <c r="G30" s="17"/>
      <c r="H30" s="17"/>
      <c r="I30" s="17"/>
      <c r="J30" s="18"/>
      <c r="K30" s="17"/>
      <c r="L30" s="17"/>
    </row>
    <row r="31" spans="1:12" ht="15">
      <c r="A31" s="16" t="s">
        <v>36</v>
      </c>
      <c r="B31" s="27">
        <v>8.7</v>
      </c>
      <c r="C31" s="27">
        <v>10.2</v>
      </c>
      <c r="D31" s="27">
        <v>9</v>
      </c>
      <c r="E31" s="27">
        <v>11</v>
      </c>
      <c r="F31" s="27">
        <v>10</v>
      </c>
      <c r="G31" s="27">
        <v>6.3</v>
      </c>
      <c r="H31" s="27">
        <v>9.6</v>
      </c>
      <c r="I31" s="17"/>
      <c r="J31" s="28">
        <v>6.3</v>
      </c>
      <c r="K31" s="27">
        <v>11</v>
      </c>
      <c r="L31" s="27">
        <v>9.257142857142858</v>
      </c>
    </row>
    <row r="32" spans="1:12" ht="15">
      <c r="A32" s="16" t="s">
        <v>37</v>
      </c>
      <c r="B32" s="17">
        <v>11.6</v>
      </c>
      <c r="C32" s="17">
        <v>16.6</v>
      </c>
      <c r="D32" s="17">
        <v>19.8</v>
      </c>
      <c r="E32" s="17">
        <v>22.2</v>
      </c>
      <c r="F32" s="17">
        <v>22.6</v>
      </c>
      <c r="G32" s="17">
        <v>20.2</v>
      </c>
      <c r="H32" s="17">
        <v>13</v>
      </c>
      <c r="I32" s="17"/>
      <c r="J32" s="28">
        <v>11.6</v>
      </c>
      <c r="K32" s="27">
        <v>22.6</v>
      </c>
      <c r="L32" s="27">
        <v>18</v>
      </c>
    </row>
    <row r="33" spans="2:12" ht="15">
      <c r="B33" s="17"/>
      <c r="C33" s="17"/>
      <c r="D33" s="17"/>
      <c r="E33" s="17"/>
      <c r="F33" s="17"/>
      <c r="G33" s="17"/>
      <c r="H33" s="17"/>
      <c r="I33" s="17"/>
      <c r="J33" s="28"/>
      <c r="K33" s="27"/>
      <c r="L33" s="27"/>
    </row>
    <row r="34" spans="1:12" ht="15">
      <c r="A34" s="16" t="s">
        <v>63</v>
      </c>
      <c r="B34" s="29">
        <v>7.05</v>
      </c>
      <c r="C34" s="29">
        <v>6.55</v>
      </c>
      <c r="D34" s="29">
        <v>6.62</v>
      </c>
      <c r="E34" s="29">
        <v>6.47</v>
      </c>
      <c r="F34" s="29">
        <v>6.47</v>
      </c>
      <c r="G34" s="29">
        <v>6.63</v>
      </c>
      <c r="H34" s="29">
        <v>7.21</v>
      </c>
      <c r="I34" s="17"/>
      <c r="J34" s="18" t="s">
        <v>27</v>
      </c>
      <c r="K34" s="18" t="s">
        <v>27</v>
      </c>
      <c r="L34" s="18" t="s">
        <v>27</v>
      </c>
    </row>
    <row r="35" spans="1:12" ht="15">
      <c r="A35" s="16" t="s">
        <v>64</v>
      </c>
      <c r="B35" s="29">
        <v>7.11</v>
      </c>
      <c r="C35" s="29">
        <v>6.6</v>
      </c>
      <c r="D35" s="29">
        <v>6.59</v>
      </c>
      <c r="E35" s="29">
        <v>6.49</v>
      </c>
      <c r="F35" s="29">
        <v>6.47</v>
      </c>
      <c r="G35" s="29" t="s">
        <v>27</v>
      </c>
      <c r="H35" s="29" t="s">
        <v>27</v>
      </c>
      <c r="I35" s="17"/>
      <c r="J35" s="18" t="s">
        <v>27</v>
      </c>
      <c r="K35" s="18" t="s">
        <v>27</v>
      </c>
      <c r="L35" s="18" t="s">
        <v>27</v>
      </c>
    </row>
    <row r="36" spans="1:12" ht="15">
      <c r="A36" s="16" t="s">
        <v>9</v>
      </c>
      <c r="B36" s="29">
        <v>7.08</v>
      </c>
      <c r="C36" s="29">
        <v>6.575</v>
      </c>
      <c r="D36" s="29">
        <v>6.605</v>
      </c>
      <c r="E36" s="29">
        <v>6.48</v>
      </c>
      <c r="F36" s="29">
        <v>6.47</v>
      </c>
      <c r="G36" s="29">
        <v>6.63</v>
      </c>
      <c r="H36" s="29">
        <v>7.21</v>
      </c>
      <c r="I36" s="17"/>
      <c r="J36" s="30">
        <v>6.47</v>
      </c>
      <c r="K36" s="29">
        <v>7.21</v>
      </c>
      <c r="L36" s="29">
        <v>6.721428571428572</v>
      </c>
    </row>
    <row r="37" spans="2:12" ht="15">
      <c r="B37" s="17"/>
      <c r="C37" s="17"/>
      <c r="D37" s="17"/>
      <c r="E37" s="17"/>
      <c r="F37" s="17"/>
      <c r="G37" s="17"/>
      <c r="H37" s="17"/>
      <c r="I37" s="17"/>
      <c r="J37" s="18"/>
      <c r="K37" s="17"/>
      <c r="L37" s="17"/>
    </row>
    <row r="38" spans="2:12" ht="15">
      <c r="B38" s="17"/>
      <c r="C38" s="17"/>
      <c r="D38" s="17"/>
      <c r="E38" s="17"/>
      <c r="F38" s="17"/>
      <c r="G38" s="17"/>
      <c r="H38" s="17"/>
      <c r="I38" s="17"/>
      <c r="J38" s="18"/>
      <c r="K38" s="17"/>
      <c r="L38" s="17"/>
    </row>
    <row r="39" spans="1:12" ht="15">
      <c r="A39" s="16" t="s">
        <v>40</v>
      </c>
      <c r="B39" s="27">
        <v>8.3</v>
      </c>
      <c r="C39" s="27">
        <v>8.7</v>
      </c>
      <c r="D39" s="27">
        <v>10.8</v>
      </c>
      <c r="E39" s="27">
        <v>14.7</v>
      </c>
      <c r="F39" s="27">
        <v>13.4</v>
      </c>
      <c r="G39" s="27">
        <v>10.1</v>
      </c>
      <c r="H39" s="27">
        <v>9.5</v>
      </c>
      <c r="I39" s="17"/>
      <c r="J39" s="18" t="s">
        <v>27</v>
      </c>
      <c r="K39" s="18" t="s">
        <v>27</v>
      </c>
      <c r="L39" s="18" t="s">
        <v>27</v>
      </c>
    </row>
    <row r="40" spans="1:12" ht="15">
      <c r="A40" s="16" t="s">
        <v>41</v>
      </c>
      <c r="B40" s="27">
        <v>8.2</v>
      </c>
      <c r="C40" s="27">
        <v>9.3</v>
      </c>
      <c r="D40" s="27">
        <v>10.7</v>
      </c>
      <c r="E40" s="17">
        <v>14.4</v>
      </c>
      <c r="F40" s="17">
        <v>14.2</v>
      </c>
      <c r="G40" s="27" t="s">
        <v>27</v>
      </c>
      <c r="H40" s="27" t="s">
        <v>27</v>
      </c>
      <c r="I40" s="17"/>
      <c r="J40" s="18" t="s">
        <v>27</v>
      </c>
      <c r="K40" s="18" t="s">
        <v>27</v>
      </c>
      <c r="L40" s="18" t="s">
        <v>27</v>
      </c>
    </row>
    <row r="41" spans="1:12" ht="15">
      <c r="A41" s="16" t="s">
        <v>34</v>
      </c>
      <c r="B41" s="27">
        <v>8.25</v>
      </c>
      <c r="C41" s="27">
        <v>9</v>
      </c>
      <c r="D41" s="27">
        <v>10.75</v>
      </c>
      <c r="E41" s="27">
        <v>14.55</v>
      </c>
      <c r="F41" s="27">
        <v>13.8</v>
      </c>
      <c r="G41" s="27">
        <v>10.1</v>
      </c>
      <c r="H41" s="27">
        <v>9.5</v>
      </c>
      <c r="I41" s="17"/>
      <c r="J41" s="28">
        <v>8.25</v>
      </c>
      <c r="K41" s="27">
        <v>14.55</v>
      </c>
      <c r="L41" s="27">
        <v>10.85</v>
      </c>
    </row>
    <row r="42" spans="2:12" ht="1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12" ht="15">
      <c r="A43" s="16" t="s">
        <v>42</v>
      </c>
      <c r="B43" s="17"/>
      <c r="C43" s="17"/>
      <c r="D43" s="17"/>
      <c r="E43" s="17"/>
      <c r="F43" s="17"/>
      <c r="G43" s="17"/>
      <c r="H43" s="17"/>
      <c r="I43" s="17"/>
      <c r="J43" s="31"/>
      <c r="K43" s="32"/>
      <c r="L43" s="32"/>
    </row>
    <row r="44" spans="1:12" ht="15">
      <c r="A44" s="16" t="s">
        <v>65</v>
      </c>
      <c r="B44" s="17">
        <v>16</v>
      </c>
      <c r="C44" s="17">
        <v>17</v>
      </c>
      <c r="D44" s="17">
        <v>11</v>
      </c>
      <c r="E44" s="17"/>
      <c r="F44" s="17"/>
      <c r="G44" s="17"/>
      <c r="H44" s="17"/>
      <c r="J44" s="33">
        <v>11</v>
      </c>
      <c r="K44" s="34">
        <v>17</v>
      </c>
      <c r="L44" s="34">
        <v>14.666666666666666</v>
      </c>
    </row>
    <row r="45" spans="1:12" ht="15">
      <c r="A45" s="16" t="s">
        <v>67</v>
      </c>
      <c r="B45" s="17" t="s">
        <v>27</v>
      </c>
      <c r="C45" s="17" t="s">
        <v>27</v>
      </c>
      <c r="D45" s="17" t="s">
        <v>27</v>
      </c>
      <c r="E45" s="17" t="s">
        <v>27</v>
      </c>
      <c r="F45" s="17" t="s">
        <v>27</v>
      </c>
      <c r="G45" s="17" t="s">
        <v>27</v>
      </c>
      <c r="H45" s="17" t="s">
        <v>27</v>
      </c>
      <c r="J45" s="33">
        <v>0</v>
      </c>
      <c r="K45" s="34">
        <v>0</v>
      </c>
      <c r="L45" s="34" t="e">
        <v>#DIV/0!</v>
      </c>
    </row>
    <row r="46" spans="1:12" ht="15">
      <c r="A46" s="16" t="s">
        <v>68</v>
      </c>
      <c r="B46" s="17">
        <v>11</v>
      </c>
      <c r="C46" s="34">
        <v>4</v>
      </c>
      <c r="D46" s="17">
        <v>23</v>
      </c>
      <c r="E46" s="17"/>
      <c r="F46" s="17"/>
      <c r="G46" s="17" t="s">
        <v>27</v>
      </c>
      <c r="H46" s="17" t="s">
        <v>27</v>
      </c>
      <c r="J46" s="33">
        <v>4</v>
      </c>
      <c r="K46" s="34">
        <v>23</v>
      </c>
      <c r="L46" s="34">
        <v>12.666666666666666</v>
      </c>
    </row>
    <row r="47" spans="1:12" ht="15">
      <c r="A47" s="16" t="s">
        <v>69</v>
      </c>
      <c r="B47" s="17">
        <v>7</v>
      </c>
      <c r="C47" s="17">
        <v>5</v>
      </c>
      <c r="D47" s="17">
        <v>3</v>
      </c>
      <c r="E47" s="17"/>
      <c r="F47" s="17"/>
      <c r="G47" s="17"/>
      <c r="H47" s="17"/>
      <c r="J47" s="33">
        <v>3</v>
      </c>
      <c r="K47" s="34">
        <v>7</v>
      </c>
      <c r="L47" s="34">
        <v>5</v>
      </c>
    </row>
    <row r="48" spans="1:12" ht="15">
      <c r="A48" s="16" t="s">
        <v>70</v>
      </c>
      <c r="B48" s="17" t="s">
        <v>27</v>
      </c>
      <c r="C48" s="17" t="s">
        <v>27</v>
      </c>
      <c r="D48" s="17" t="s">
        <v>27</v>
      </c>
      <c r="E48" s="17" t="s">
        <v>27</v>
      </c>
      <c r="F48" s="17" t="s">
        <v>27</v>
      </c>
      <c r="G48" s="17"/>
      <c r="H48" s="17" t="s">
        <v>27</v>
      </c>
      <c r="J48" s="33">
        <v>0</v>
      </c>
      <c r="K48" s="34">
        <v>0</v>
      </c>
      <c r="L48" s="34" t="e">
        <v>#DIV/0!</v>
      </c>
    </row>
    <row r="49" spans="1:12" ht="15">
      <c r="A49" s="16" t="s">
        <v>73</v>
      </c>
      <c r="B49" s="17">
        <v>4</v>
      </c>
      <c r="C49" s="17">
        <v>9</v>
      </c>
      <c r="D49" s="17" t="s">
        <v>27</v>
      </c>
      <c r="E49" s="17"/>
      <c r="F49" s="17"/>
      <c r="G49" s="17"/>
      <c r="H49" s="17"/>
      <c r="J49" s="33">
        <v>4</v>
      </c>
      <c r="K49" s="34">
        <v>9</v>
      </c>
      <c r="L49" s="34">
        <v>6.5</v>
      </c>
    </row>
    <row r="50" spans="1:12" ht="15">
      <c r="A50" s="16" t="s">
        <v>74</v>
      </c>
      <c r="B50" s="17">
        <v>2</v>
      </c>
      <c r="C50" s="17">
        <v>13</v>
      </c>
      <c r="D50" s="17">
        <v>4</v>
      </c>
      <c r="E50" s="17"/>
      <c r="F50" s="17"/>
      <c r="G50" s="17"/>
      <c r="H50" s="17"/>
      <c r="J50" s="33">
        <v>2</v>
      </c>
      <c r="K50" s="34">
        <v>13</v>
      </c>
      <c r="L50" s="34">
        <v>6.333333333333333</v>
      </c>
    </row>
    <row r="51" spans="10:12" ht="15">
      <c r="J51" s="28"/>
      <c r="K51" s="27"/>
      <c r="L51" s="27"/>
    </row>
    <row r="52" spans="10:12" ht="15">
      <c r="J52" s="28"/>
      <c r="K52" s="27"/>
      <c r="L52" s="27"/>
    </row>
    <row r="53" spans="10:12" ht="15">
      <c r="J53" s="28"/>
      <c r="K53" s="27"/>
      <c r="L53" s="27"/>
    </row>
    <row r="54" spans="2:12" ht="15">
      <c r="B54" s="40"/>
      <c r="C54" s="40"/>
      <c r="D54" s="40"/>
      <c r="E54" s="40"/>
      <c r="F54" s="40"/>
      <c r="G54" s="40"/>
      <c r="H54" s="40"/>
      <c r="J54" s="28"/>
      <c r="K54" s="27"/>
      <c r="L54" s="27"/>
    </row>
    <row r="55" spans="2:8" ht="15">
      <c r="B55" s="40"/>
      <c r="C55" s="40"/>
      <c r="D55" s="40"/>
      <c r="E55" s="40"/>
      <c r="F55" s="40"/>
      <c r="G55" s="40"/>
      <c r="H55" s="40"/>
    </row>
    <row r="56" spans="2:8" ht="15">
      <c r="B56" s="40"/>
      <c r="C56" s="40"/>
      <c r="D56" s="40"/>
      <c r="E56" s="40"/>
      <c r="F56" s="40"/>
      <c r="G56" s="40"/>
      <c r="H56" s="40"/>
    </row>
    <row r="57" spans="2:8" ht="15">
      <c r="B57" s="40"/>
      <c r="C57" s="40"/>
      <c r="D57" s="40"/>
      <c r="E57" s="40"/>
      <c r="F57" s="40"/>
      <c r="G57" s="40"/>
      <c r="H57" s="40"/>
    </row>
    <row r="58" spans="2:8" ht="15">
      <c r="B58" s="40"/>
      <c r="C58" s="40"/>
      <c r="D58" s="40"/>
      <c r="E58" s="40"/>
      <c r="F58" s="40"/>
      <c r="G58" s="40"/>
      <c r="H58" s="40"/>
    </row>
  </sheetData>
  <printOptions gridLines="1" horizontalCentered="1"/>
  <pageMargins left="0.25" right="0" top="1" bottom="1" header="0.5" footer="0.5"/>
  <pageSetup fitToHeight="1" fitToWidth="1" horizontalDpi="300" verticalDpi="300" orientation="landscape" scale="53" r:id="rId1"/>
  <headerFooter alignWithMargins="0">
    <oddHeader>&amp;C&amp;14 1998 Mass WWP Data for Lake Singletary</oddHeader>
    <oddFooter>&amp;Lkdn &amp;D&amp;CPage &amp;P of &amp;N&amp;R&amp;F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="75" zoomScaleNormal="75" workbookViewId="0" topLeftCell="A1">
      <pane xSplit="1" ySplit="3" topLeftCell="B4" activePane="bottomRight" state="frozen"/>
      <selection pane="topLeft" activeCell="B30" sqref="B30"/>
      <selection pane="topRight" activeCell="B30" sqref="B30"/>
      <selection pane="bottomLeft" activeCell="B30" sqref="B30"/>
      <selection pane="bottomRight" activeCell="G47" sqref="G47"/>
    </sheetView>
  </sheetViews>
  <sheetFormatPr defaultColWidth="9.140625" defaultRowHeight="12.75"/>
  <cols>
    <col min="1" max="1" width="37.8515625" style="16" customWidth="1"/>
    <col min="2" max="5" width="12.00390625" style="19" customWidth="1"/>
    <col min="6" max="6" width="8.7109375" style="19" customWidth="1"/>
    <col min="7" max="8" width="12.00390625" style="19" customWidth="1"/>
    <col min="9" max="9" width="10.28125" style="19" customWidth="1"/>
    <col min="10" max="12" width="10.421875" style="19" customWidth="1"/>
    <col min="13" max="16384" width="10.28125" style="19" customWidth="1"/>
  </cols>
  <sheetData>
    <row r="1" spans="2:12" ht="15">
      <c r="B1" s="37">
        <v>35156</v>
      </c>
      <c r="C1" s="37">
        <v>35186</v>
      </c>
      <c r="D1" s="37">
        <v>35217</v>
      </c>
      <c r="E1" s="37">
        <v>35247</v>
      </c>
      <c r="F1" s="37">
        <v>35278</v>
      </c>
      <c r="G1" s="37">
        <v>35309</v>
      </c>
      <c r="H1" s="37">
        <v>35339</v>
      </c>
      <c r="I1" s="17"/>
      <c r="J1" s="18" t="s">
        <v>7</v>
      </c>
      <c r="K1" s="17" t="s">
        <v>8</v>
      </c>
      <c r="L1" s="17" t="s">
        <v>9</v>
      </c>
    </row>
    <row r="2" spans="1:12" s="24" customFormat="1" ht="12.75">
      <c r="A2" s="20" t="s">
        <v>10</v>
      </c>
      <c r="B2" s="21"/>
      <c r="C2" s="21">
        <v>36667</v>
      </c>
      <c r="D2" s="21">
        <v>36694</v>
      </c>
      <c r="E2" s="21">
        <v>36731</v>
      </c>
      <c r="F2" s="21">
        <v>36757</v>
      </c>
      <c r="G2" s="21">
        <v>36785</v>
      </c>
      <c r="H2" s="21"/>
      <c r="I2" s="22"/>
      <c r="J2" s="23"/>
      <c r="K2" s="22"/>
      <c r="L2" s="22"/>
    </row>
    <row r="3" spans="1:12" s="24" customFormat="1" ht="12.75">
      <c r="A3" s="25" t="s">
        <v>18</v>
      </c>
      <c r="B3" s="45"/>
      <c r="C3" s="45">
        <v>0.3541666666666667</v>
      </c>
      <c r="D3" s="45">
        <v>0.375</v>
      </c>
      <c r="E3" s="45">
        <v>0.375</v>
      </c>
      <c r="F3" s="45">
        <v>0.3854166666666667</v>
      </c>
      <c r="G3" s="45">
        <v>0.4444444444444444</v>
      </c>
      <c r="H3" s="45"/>
      <c r="I3" s="22"/>
      <c r="J3" s="23"/>
      <c r="K3" s="22"/>
      <c r="L3" s="22"/>
    </row>
    <row r="4" spans="2:12" ht="15">
      <c r="B4" s="17"/>
      <c r="C4" s="17"/>
      <c r="D4" s="17"/>
      <c r="E4" s="17"/>
      <c r="F4" s="17"/>
      <c r="G4" s="17"/>
      <c r="H4" s="17"/>
      <c r="I4" s="17"/>
      <c r="J4" s="18"/>
      <c r="K4" s="17"/>
      <c r="L4" s="17"/>
    </row>
    <row r="5" spans="1:12" ht="15">
      <c r="A5" s="16" t="s">
        <v>23</v>
      </c>
      <c r="B5" s="27"/>
      <c r="C5" s="27">
        <v>3</v>
      </c>
      <c r="D5" s="27">
        <v>3.2</v>
      </c>
      <c r="E5" s="27">
        <v>5</v>
      </c>
      <c r="F5" s="27">
        <v>4.2</v>
      </c>
      <c r="G5" s="27">
        <v>3.6</v>
      </c>
      <c r="H5" s="27"/>
      <c r="I5" s="17"/>
      <c r="J5" s="28">
        <v>3</v>
      </c>
      <c r="K5" s="27">
        <v>5</v>
      </c>
      <c r="L5" s="27">
        <v>3.8</v>
      </c>
    </row>
    <row r="6" spans="1:12" ht="15">
      <c r="A6" s="16" t="s">
        <v>24</v>
      </c>
      <c r="B6" s="27"/>
      <c r="C6" s="27">
        <v>15</v>
      </c>
      <c r="D6" s="27">
        <v>20.4</v>
      </c>
      <c r="E6" s="27">
        <v>23.4</v>
      </c>
      <c r="F6" s="27">
        <v>22</v>
      </c>
      <c r="G6" s="27">
        <v>21.3</v>
      </c>
      <c r="H6" s="27"/>
      <c r="I6" s="17"/>
      <c r="J6" s="28">
        <v>15</v>
      </c>
      <c r="K6" s="27">
        <v>23.4</v>
      </c>
      <c r="L6" s="27">
        <v>20.42</v>
      </c>
    </row>
    <row r="7" spans="2:12" ht="15">
      <c r="B7" s="17"/>
      <c r="C7" s="17"/>
      <c r="D7" s="17"/>
      <c r="E7" s="17"/>
      <c r="G7" s="17"/>
      <c r="H7" s="17"/>
      <c r="I7" s="17"/>
      <c r="J7" s="18"/>
      <c r="K7" s="17"/>
      <c r="L7" s="17"/>
    </row>
    <row r="8" spans="1:12" ht="15">
      <c r="A8" s="16" t="s">
        <v>25</v>
      </c>
      <c r="B8" s="27"/>
      <c r="C8" s="27">
        <v>12</v>
      </c>
      <c r="D8" s="27">
        <v>12</v>
      </c>
      <c r="E8" s="27">
        <v>11</v>
      </c>
      <c r="F8" s="27">
        <v>11</v>
      </c>
      <c r="G8" s="27">
        <v>10</v>
      </c>
      <c r="H8" s="27"/>
      <c r="I8" s="17"/>
      <c r="J8" s="28">
        <v>10</v>
      </c>
      <c r="K8" s="27">
        <v>12</v>
      </c>
      <c r="L8" s="27">
        <v>11.2</v>
      </c>
    </row>
    <row r="9" spans="1:12" ht="15">
      <c r="A9" s="16" t="s">
        <v>26</v>
      </c>
      <c r="B9" s="17"/>
      <c r="C9" s="27">
        <v>10.9</v>
      </c>
      <c r="D9" s="27">
        <v>12.5</v>
      </c>
      <c r="E9" s="27">
        <v>12.9</v>
      </c>
      <c r="F9" s="27">
        <v>13.4</v>
      </c>
      <c r="G9" s="27">
        <v>15.2</v>
      </c>
      <c r="H9" s="27"/>
      <c r="I9" s="17"/>
      <c r="J9" s="28">
        <v>10.9</v>
      </c>
      <c r="K9" s="27">
        <v>15.2</v>
      </c>
      <c r="L9" s="27">
        <v>12.98</v>
      </c>
    </row>
    <row r="10" spans="2:12" ht="15">
      <c r="B10" s="17"/>
      <c r="C10" s="17"/>
      <c r="D10" s="17"/>
      <c r="E10" s="17"/>
      <c r="F10" s="17"/>
      <c r="G10" s="17"/>
      <c r="H10" s="17"/>
      <c r="I10" s="17"/>
      <c r="J10" s="18"/>
      <c r="K10" s="17"/>
      <c r="L10" s="17"/>
    </row>
    <row r="11" spans="1:12" ht="15">
      <c r="A11" s="16" t="s">
        <v>28</v>
      </c>
      <c r="B11" s="27"/>
      <c r="C11" s="27">
        <v>12</v>
      </c>
      <c r="D11" s="27">
        <v>12</v>
      </c>
      <c r="E11" s="27">
        <v>11</v>
      </c>
      <c r="F11" s="27">
        <v>11</v>
      </c>
      <c r="G11" s="27">
        <v>10</v>
      </c>
      <c r="H11" s="27"/>
      <c r="I11" s="17"/>
      <c r="J11" s="28">
        <v>10</v>
      </c>
      <c r="K11" s="27">
        <v>12</v>
      </c>
      <c r="L11" s="27">
        <v>11.2</v>
      </c>
    </row>
    <row r="12" spans="1:12" ht="15">
      <c r="A12" s="16" t="s">
        <v>29</v>
      </c>
      <c r="B12" s="27"/>
      <c r="C12" s="27">
        <v>10.9</v>
      </c>
      <c r="D12" s="27">
        <v>12.5</v>
      </c>
      <c r="E12" s="27">
        <v>12.9</v>
      </c>
      <c r="F12" s="27">
        <v>13.4</v>
      </c>
      <c r="G12" s="27">
        <v>15.2</v>
      </c>
      <c r="H12" s="27"/>
      <c r="I12" s="17"/>
      <c r="J12" s="28">
        <v>10.9</v>
      </c>
      <c r="K12" s="27">
        <v>15.2</v>
      </c>
      <c r="L12" s="27">
        <v>12.98</v>
      </c>
    </row>
    <row r="13" spans="2:12" ht="15">
      <c r="B13" s="17"/>
      <c r="C13" s="17"/>
      <c r="D13" s="42"/>
      <c r="E13" s="42"/>
      <c r="F13" s="42"/>
      <c r="G13" s="42"/>
      <c r="H13" s="42"/>
      <c r="I13" s="17"/>
      <c r="J13" s="18"/>
      <c r="K13" s="17"/>
      <c r="L13" s="17"/>
    </row>
    <row r="14" spans="1:12" ht="15">
      <c r="A14" s="16" t="s">
        <v>53</v>
      </c>
      <c r="B14" s="27"/>
      <c r="C14" s="29">
        <v>2.97</v>
      </c>
      <c r="D14" s="29">
        <v>1.84</v>
      </c>
      <c r="E14" s="29">
        <v>1.42</v>
      </c>
      <c r="F14" s="29">
        <v>1.03</v>
      </c>
      <c r="G14" s="29">
        <v>1.1</v>
      </c>
      <c r="H14" s="29"/>
      <c r="I14" s="17"/>
      <c r="J14" s="18" t="s">
        <v>27</v>
      </c>
      <c r="K14" s="18" t="s">
        <v>27</v>
      </c>
      <c r="L14" s="18" t="s">
        <v>27</v>
      </c>
    </row>
    <row r="15" spans="1:12" ht="15">
      <c r="A15" s="16" t="s">
        <v>54</v>
      </c>
      <c r="B15" s="27"/>
      <c r="C15" s="29">
        <v>3.03</v>
      </c>
      <c r="D15" s="29">
        <v>1.83</v>
      </c>
      <c r="E15" s="29">
        <v>1.38</v>
      </c>
      <c r="F15" s="29">
        <v>1.06</v>
      </c>
      <c r="G15" s="29"/>
      <c r="H15" s="29"/>
      <c r="I15" s="17"/>
      <c r="J15" s="18" t="s">
        <v>27</v>
      </c>
      <c r="K15" s="18" t="s">
        <v>27</v>
      </c>
      <c r="L15" s="18" t="s">
        <v>27</v>
      </c>
    </row>
    <row r="16" spans="1:12" ht="15">
      <c r="A16" s="16" t="s">
        <v>55</v>
      </c>
      <c r="B16" s="29"/>
      <c r="C16" s="29" t="s">
        <v>27</v>
      </c>
      <c r="D16" s="29" t="s">
        <v>27</v>
      </c>
      <c r="E16" s="29" t="s">
        <v>27</v>
      </c>
      <c r="F16" s="29" t="s">
        <v>27</v>
      </c>
      <c r="G16" s="29" t="s">
        <v>27</v>
      </c>
      <c r="H16" s="29"/>
      <c r="I16" s="17"/>
      <c r="J16" s="18" t="s">
        <v>27</v>
      </c>
      <c r="K16" s="18" t="s">
        <v>27</v>
      </c>
      <c r="L16" s="18" t="s">
        <v>27</v>
      </c>
    </row>
    <row r="17" spans="1:12" ht="15">
      <c r="A17" s="16" t="s">
        <v>34</v>
      </c>
      <c r="B17" s="27"/>
      <c r="C17" s="29">
        <v>3</v>
      </c>
      <c r="D17" s="29">
        <v>1.835</v>
      </c>
      <c r="E17" s="29">
        <v>1.4</v>
      </c>
      <c r="F17" s="29">
        <v>1.045</v>
      </c>
      <c r="G17" s="29">
        <v>1.1</v>
      </c>
      <c r="H17" s="29"/>
      <c r="I17" s="17"/>
      <c r="J17" s="30">
        <v>1.045</v>
      </c>
      <c r="K17" s="29">
        <v>3</v>
      </c>
      <c r="L17" s="27">
        <v>1.6759999999999997</v>
      </c>
    </row>
    <row r="18" spans="2:12" ht="15">
      <c r="B18" s="27"/>
      <c r="C18" s="29"/>
      <c r="D18" s="41"/>
      <c r="E18" s="41"/>
      <c r="F18" s="41"/>
      <c r="G18" s="41"/>
      <c r="H18" s="41"/>
      <c r="I18" s="17"/>
      <c r="J18" s="30"/>
      <c r="K18" s="29"/>
      <c r="L18" s="27"/>
    </row>
    <row r="19" spans="2:12" ht="15">
      <c r="B19" s="42"/>
      <c r="C19" s="17"/>
      <c r="D19" s="27"/>
      <c r="E19" s="17"/>
      <c r="F19" s="17"/>
      <c r="G19" s="17"/>
      <c r="H19" s="17"/>
      <c r="I19" s="17"/>
      <c r="J19" s="18"/>
      <c r="K19" s="17"/>
      <c r="L19" s="17"/>
    </row>
    <row r="20" spans="1:12" ht="15">
      <c r="A20" s="16" t="s">
        <v>56</v>
      </c>
      <c r="B20" s="27"/>
      <c r="C20" s="29">
        <v>9.52</v>
      </c>
      <c r="D20" s="29">
        <v>9.7</v>
      </c>
      <c r="E20" s="29">
        <v>8.23</v>
      </c>
      <c r="F20" s="29">
        <v>8.46</v>
      </c>
      <c r="G20" s="29">
        <v>8.57</v>
      </c>
      <c r="H20" s="29"/>
      <c r="I20" s="17"/>
      <c r="J20" s="18" t="s">
        <v>27</v>
      </c>
      <c r="K20" s="18" t="s">
        <v>27</v>
      </c>
      <c r="L20" s="18" t="s">
        <v>27</v>
      </c>
    </row>
    <row r="21" spans="1:12" ht="15">
      <c r="A21" s="16" t="s">
        <v>58</v>
      </c>
      <c r="B21" s="27"/>
      <c r="C21" s="29">
        <v>8.95</v>
      </c>
      <c r="D21" s="29">
        <v>9.18</v>
      </c>
      <c r="E21" s="29">
        <v>7.95</v>
      </c>
      <c r="F21" s="29">
        <v>8.05</v>
      </c>
      <c r="G21" s="29" t="s">
        <v>27</v>
      </c>
      <c r="H21" s="29"/>
      <c r="I21" s="17"/>
      <c r="J21" s="18" t="s">
        <v>27</v>
      </c>
      <c r="K21" s="18" t="s">
        <v>27</v>
      </c>
      <c r="L21" s="18" t="s">
        <v>27</v>
      </c>
    </row>
    <row r="22" spans="1:12" ht="15">
      <c r="A22" s="16" t="s">
        <v>34</v>
      </c>
      <c r="B22" s="27"/>
      <c r="C22" s="29">
        <v>9.235</v>
      </c>
      <c r="D22" s="29">
        <v>9.44</v>
      </c>
      <c r="E22" s="29">
        <v>8.09</v>
      </c>
      <c r="F22" s="29">
        <v>8.255</v>
      </c>
      <c r="G22" s="29">
        <v>8.57</v>
      </c>
      <c r="H22" s="29"/>
      <c r="I22" s="17"/>
      <c r="J22" s="30">
        <v>8.09</v>
      </c>
      <c r="K22" s="29">
        <v>9.44</v>
      </c>
      <c r="L22" s="29">
        <v>8.718</v>
      </c>
    </row>
    <row r="23" spans="2:12" ht="15">
      <c r="B23" s="17"/>
      <c r="C23" s="17"/>
      <c r="D23" s="27"/>
      <c r="E23" s="17"/>
      <c r="F23" s="43"/>
      <c r="G23" s="17"/>
      <c r="H23" s="17"/>
      <c r="I23" s="17"/>
      <c r="J23" s="18"/>
      <c r="K23" s="17"/>
      <c r="L23" s="17"/>
    </row>
    <row r="24" spans="1:12" ht="15">
      <c r="A24" s="16" t="s">
        <v>60</v>
      </c>
      <c r="B24" s="27"/>
      <c r="C24" s="27">
        <v>6</v>
      </c>
      <c r="D24" s="27">
        <v>6</v>
      </c>
      <c r="E24" s="27">
        <v>6</v>
      </c>
      <c r="F24" s="27">
        <v>6</v>
      </c>
      <c r="G24" s="27">
        <v>5</v>
      </c>
      <c r="H24" s="27"/>
      <c r="I24" s="17"/>
      <c r="J24" s="28">
        <v>5</v>
      </c>
      <c r="K24" s="27">
        <v>6</v>
      </c>
      <c r="L24" s="27">
        <v>5.8</v>
      </c>
    </row>
    <row r="25" spans="1:12" ht="15">
      <c r="A25" s="16" t="s">
        <v>61</v>
      </c>
      <c r="B25" s="27"/>
      <c r="C25" s="29">
        <v>8.65</v>
      </c>
      <c r="D25" s="29">
        <v>7.64</v>
      </c>
      <c r="E25" s="29">
        <v>6.86</v>
      </c>
      <c r="F25" s="29">
        <v>8.36</v>
      </c>
      <c r="G25" s="29">
        <v>8.41</v>
      </c>
      <c r="H25" s="29"/>
      <c r="I25" s="17"/>
      <c r="J25" s="18" t="s">
        <v>27</v>
      </c>
      <c r="K25" s="18" t="s">
        <v>27</v>
      </c>
      <c r="L25" s="18" t="s">
        <v>27</v>
      </c>
    </row>
    <row r="26" spans="1:12" ht="15">
      <c r="A26" s="16" t="s">
        <v>62</v>
      </c>
      <c r="B26" s="27"/>
      <c r="C26" s="29">
        <v>7.92</v>
      </c>
      <c r="D26" s="29">
        <v>6.6</v>
      </c>
      <c r="E26" s="29">
        <v>4.85</v>
      </c>
      <c r="F26" s="29">
        <v>7.66</v>
      </c>
      <c r="G26" s="29" t="s">
        <v>27</v>
      </c>
      <c r="H26" s="29"/>
      <c r="I26" s="17"/>
      <c r="J26" s="18" t="s">
        <v>27</v>
      </c>
      <c r="K26" s="18" t="s">
        <v>27</v>
      </c>
      <c r="L26" s="18" t="s">
        <v>27</v>
      </c>
    </row>
    <row r="27" spans="1:12" ht="15">
      <c r="A27" s="16" t="s">
        <v>34</v>
      </c>
      <c r="B27" s="27"/>
      <c r="C27" s="29">
        <v>8.285</v>
      </c>
      <c r="D27" s="29">
        <v>7.12</v>
      </c>
      <c r="E27" s="29">
        <v>5.855</v>
      </c>
      <c r="F27" s="29">
        <v>8.01</v>
      </c>
      <c r="G27" s="29">
        <v>8.41</v>
      </c>
      <c r="H27" s="29"/>
      <c r="I27" s="17"/>
      <c r="J27" s="28">
        <v>5.855</v>
      </c>
      <c r="K27" s="27">
        <v>8.41</v>
      </c>
      <c r="L27" s="27">
        <v>7.535999999999999</v>
      </c>
    </row>
    <row r="28" spans="1:12" ht="15">
      <c r="A28" s="16" t="s">
        <v>37</v>
      </c>
      <c r="B28" s="27"/>
      <c r="C28" s="27">
        <v>14</v>
      </c>
      <c r="D28" s="27">
        <v>16.2</v>
      </c>
      <c r="E28" s="27">
        <v>22.15</v>
      </c>
      <c r="F28" s="27">
        <v>21.8</v>
      </c>
      <c r="G28" s="27">
        <v>21.3</v>
      </c>
      <c r="H28" s="17"/>
      <c r="I28" s="17"/>
      <c r="J28" s="28">
        <v>14</v>
      </c>
      <c r="K28" s="27">
        <v>22.15</v>
      </c>
      <c r="L28" s="27">
        <v>19.09</v>
      </c>
    </row>
    <row r="29" spans="2:12" ht="15">
      <c r="B29" s="29"/>
      <c r="C29" s="29"/>
      <c r="D29" s="29"/>
      <c r="E29" s="29"/>
      <c r="F29" s="17"/>
      <c r="G29" s="17"/>
      <c r="H29" s="17"/>
      <c r="I29" s="17"/>
      <c r="J29" s="18"/>
      <c r="K29" s="17"/>
      <c r="L29" s="17"/>
    </row>
    <row r="30" spans="1:12" ht="15">
      <c r="A30" s="16" t="s">
        <v>35</v>
      </c>
      <c r="B30" s="17"/>
      <c r="C30" s="17"/>
      <c r="D30" s="17"/>
      <c r="E30" s="17"/>
      <c r="F30" s="17"/>
      <c r="G30" s="17"/>
      <c r="H30" s="17"/>
      <c r="I30" s="17"/>
      <c r="J30" s="18"/>
      <c r="K30" s="17"/>
      <c r="L30" s="17"/>
    </row>
    <row r="31" spans="1:12" ht="15">
      <c r="A31" s="16" t="s">
        <v>36</v>
      </c>
      <c r="B31" s="27"/>
      <c r="C31" s="27">
        <v>9</v>
      </c>
      <c r="D31" s="27">
        <v>9.6</v>
      </c>
      <c r="E31" s="27">
        <v>10</v>
      </c>
      <c r="F31" s="27">
        <v>10.5</v>
      </c>
      <c r="G31" s="27">
        <v>9.8</v>
      </c>
      <c r="H31" s="27"/>
      <c r="I31" s="17"/>
      <c r="J31" s="28">
        <v>9</v>
      </c>
      <c r="K31" s="27">
        <v>10.5</v>
      </c>
      <c r="L31" s="27">
        <v>9.78</v>
      </c>
    </row>
    <row r="32" spans="1:12" ht="15">
      <c r="A32" s="16" t="s">
        <v>37</v>
      </c>
      <c r="B32" s="17"/>
      <c r="C32" s="17">
        <v>14.1</v>
      </c>
      <c r="D32" s="17">
        <v>19.6</v>
      </c>
      <c r="E32" s="27">
        <v>21.25</v>
      </c>
      <c r="F32" s="17">
        <v>20.8</v>
      </c>
      <c r="G32" s="17">
        <v>20.4</v>
      </c>
      <c r="H32" s="17"/>
      <c r="I32" s="17"/>
      <c r="J32" s="28">
        <v>14.1</v>
      </c>
      <c r="K32" s="27">
        <v>21.25</v>
      </c>
      <c r="L32" s="27">
        <v>19.23</v>
      </c>
    </row>
    <row r="33" spans="2:12" ht="15">
      <c r="B33" s="17"/>
      <c r="C33" s="17"/>
      <c r="D33" s="17"/>
      <c r="E33" s="17"/>
      <c r="F33" s="17"/>
      <c r="G33" s="17"/>
      <c r="H33" s="17"/>
      <c r="I33" s="17"/>
      <c r="J33" s="28"/>
      <c r="K33" s="27"/>
      <c r="L33" s="27"/>
    </row>
    <row r="34" spans="1:12" ht="15">
      <c r="A34" s="16" t="s">
        <v>63</v>
      </c>
      <c r="B34" s="29"/>
      <c r="C34" s="29">
        <v>6.93</v>
      </c>
      <c r="D34" s="29">
        <v>6.84</v>
      </c>
      <c r="E34" s="29"/>
      <c r="F34" s="29">
        <v>6.52</v>
      </c>
      <c r="G34" s="29">
        <v>6.68</v>
      </c>
      <c r="H34" s="29"/>
      <c r="I34" s="17"/>
      <c r="J34" s="18" t="s">
        <v>27</v>
      </c>
      <c r="K34" s="18" t="s">
        <v>27</v>
      </c>
      <c r="L34" s="18" t="s">
        <v>27</v>
      </c>
    </row>
    <row r="35" spans="1:12" ht="15">
      <c r="A35" s="16" t="s">
        <v>64</v>
      </c>
      <c r="B35" s="29"/>
      <c r="C35" s="29">
        <v>6.98</v>
      </c>
      <c r="D35" s="29">
        <v>6.82</v>
      </c>
      <c r="E35" s="29"/>
      <c r="F35" s="29">
        <v>8.38</v>
      </c>
      <c r="G35" s="29">
        <v>6.72</v>
      </c>
      <c r="H35" s="29"/>
      <c r="I35" s="17"/>
      <c r="J35" s="18" t="s">
        <v>27</v>
      </c>
      <c r="K35" s="18" t="s">
        <v>27</v>
      </c>
      <c r="L35" s="18" t="s">
        <v>27</v>
      </c>
    </row>
    <row r="36" spans="1:12" ht="15">
      <c r="A36" s="16" t="s">
        <v>9</v>
      </c>
      <c r="B36" s="29"/>
      <c r="C36" s="29">
        <v>6.955</v>
      </c>
      <c r="D36" s="29">
        <v>6.83</v>
      </c>
      <c r="E36" s="29"/>
      <c r="F36" s="29">
        <v>7.45</v>
      </c>
      <c r="G36" s="29">
        <v>6.7</v>
      </c>
      <c r="H36" s="29"/>
      <c r="I36" s="17"/>
      <c r="J36" s="30">
        <v>6.7</v>
      </c>
      <c r="K36" s="29">
        <v>7.45</v>
      </c>
      <c r="L36" s="29">
        <v>6.98375</v>
      </c>
    </row>
    <row r="37" spans="2:12" ht="15">
      <c r="B37" s="17"/>
      <c r="C37" s="17"/>
      <c r="D37" s="17"/>
      <c r="E37" s="17"/>
      <c r="F37" s="17"/>
      <c r="G37" s="17"/>
      <c r="H37" s="17"/>
      <c r="I37" s="17"/>
      <c r="J37" s="18"/>
      <c r="K37" s="17"/>
      <c r="L37" s="17"/>
    </row>
    <row r="38" spans="2:12" ht="15">
      <c r="B38" s="17"/>
      <c r="C38" s="17"/>
      <c r="D38" s="17"/>
      <c r="E38" s="17"/>
      <c r="F38" s="17"/>
      <c r="G38" s="17"/>
      <c r="H38" s="17"/>
      <c r="I38" s="17"/>
      <c r="J38" s="18"/>
      <c r="K38" s="17"/>
      <c r="L38" s="17"/>
    </row>
    <row r="39" spans="1:12" ht="15">
      <c r="A39" s="16" t="s">
        <v>40</v>
      </c>
      <c r="B39" s="27"/>
      <c r="C39" s="27">
        <v>7.6</v>
      </c>
      <c r="D39" s="27">
        <v>9</v>
      </c>
      <c r="E39" s="27"/>
      <c r="F39" s="27">
        <v>10.6</v>
      </c>
      <c r="G39" s="27">
        <v>12.1</v>
      </c>
      <c r="H39" s="27"/>
      <c r="I39" s="17"/>
      <c r="J39" s="18" t="s">
        <v>27</v>
      </c>
      <c r="K39" s="18" t="s">
        <v>27</v>
      </c>
      <c r="L39" s="18" t="s">
        <v>27</v>
      </c>
    </row>
    <row r="40" spans="1:12" ht="15">
      <c r="A40" s="16" t="s">
        <v>41</v>
      </c>
      <c r="B40" s="27"/>
      <c r="C40" s="27">
        <v>8.3</v>
      </c>
      <c r="D40" s="27">
        <v>9.2</v>
      </c>
      <c r="E40" s="17"/>
      <c r="F40" s="27">
        <v>14</v>
      </c>
      <c r="G40" s="27">
        <v>12.2</v>
      </c>
      <c r="H40" s="27"/>
      <c r="I40" s="17"/>
      <c r="J40" s="18" t="s">
        <v>27</v>
      </c>
      <c r="K40" s="18" t="s">
        <v>27</v>
      </c>
      <c r="L40" s="18" t="s">
        <v>27</v>
      </c>
    </row>
    <row r="41" spans="1:12" ht="15">
      <c r="A41" s="16" t="s">
        <v>34</v>
      </c>
      <c r="B41" s="27"/>
      <c r="C41" s="27">
        <v>7.95</v>
      </c>
      <c r="D41" s="27">
        <v>9.1</v>
      </c>
      <c r="E41" s="27"/>
      <c r="F41" s="27">
        <v>12.3</v>
      </c>
      <c r="G41" s="27">
        <v>12.15</v>
      </c>
      <c r="H41" s="27"/>
      <c r="I41" s="17"/>
      <c r="J41" s="28">
        <v>7.95</v>
      </c>
      <c r="K41" s="27">
        <v>12.3</v>
      </c>
      <c r="L41" s="27">
        <v>10.375</v>
      </c>
    </row>
    <row r="42" spans="2:12" ht="1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12" ht="15">
      <c r="A43" s="16" t="s">
        <v>42</v>
      </c>
      <c r="B43" s="17"/>
      <c r="C43" s="17"/>
      <c r="D43" s="17"/>
      <c r="E43" s="17"/>
      <c r="F43" s="17"/>
      <c r="G43" s="17"/>
      <c r="H43" s="17"/>
      <c r="I43" s="17"/>
      <c r="J43" s="31"/>
      <c r="K43" s="32"/>
      <c r="L43" s="32"/>
    </row>
    <row r="44" spans="1:12" ht="15">
      <c r="A44" s="16" t="s">
        <v>65</v>
      </c>
      <c r="B44" s="17" t="s">
        <v>27</v>
      </c>
      <c r="C44" s="17">
        <v>13</v>
      </c>
      <c r="D44" s="17">
        <v>15</v>
      </c>
      <c r="E44" s="17">
        <v>6</v>
      </c>
      <c r="F44" s="17">
        <v>11</v>
      </c>
      <c r="G44" s="17"/>
      <c r="H44" s="17"/>
      <c r="J44" s="33">
        <v>6</v>
      </c>
      <c r="K44" s="34">
        <v>15</v>
      </c>
      <c r="L44" s="34">
        <v>11.25</v>
      </c>
    </row>
    <row r="45" spans="1:12" ht="15">
      <c r="A45" s="16" t="s">
        <v>67</v>
      </c>
      <c r="B45" s="17" t="s">
        <v>27</v>
      </c>
      <c r="C45" s="17" t="s">
        <v>27</v>
      </c>
      <c r="D45" s="17" t="s">
        <v>27</v>
      </c>
      <c r="E45" s="17" t="s">
        <v>27</v>
      </c>
      <c r="F45" s="17" t="s">
        <v>27</v>
      </c>
      <c r="G45" s="17" t="s">
        <v>27</v>
      </c>
      <c r="H45" s="17" t="s">
        <v>27</v>
      </c>
      <c r="J45" s="33" t="s">
        <v>27</v>
      </c>
      <c r="K45" s="33" t="s">
        <v>27</v>
      </c>
      <c r="L45" s="33" t="s">
        <v>27</v>
      </c>
    </row>
    <row r="46" spans="1:12" ht="15">
      <c r="A46" s="16" t="s">
        <v>68</v>
      </c>
      <c r="B46" s="17" t="s">
        <v>27</v>
      </c>
      <c r="C46" s="34">
        <v>12</v>
      </c>
      <c r="D46" s="17">
        <v>13</v>
      </c>
      <c r="E46" s="17">
        <v>11</v>
      </c>
      <c r="F46" s="17">
        <v>3</v>
      </c>
      <c r="G46" s="17"/>
      <c r="H46" s="17"/>
      <c r="J46" s="33">
        <v>3</v>
      </c>
      <c r="K46" s="34">
        <v>13</v>
      </c>
      <c r="L46" s="34">
        <v>9.75</v>
      </c>
    </row>
    <row r="47" spans="1:12" ht="15">
      <c r="A47" s="16" t="s">
        <v>69</v>
      </c>
      <c r="B47" s="17" t="s">
        <v>27</v>
      </c>
      <c r="C47" s="17">
        <v>3</v>
      </c>
      <c r="D47" s="17">
        <v>12</v>
      </c>
      <c r="E47" s="17">
        <v>13</v>
      </c>
      <c r="F47" s="17">
        <v>7</v>
      </c>
      <c r="G47" s="17" t="s">
        <v>27</v>
      </c>
      <c r="H47" s="17"/>
      <c r="J47" s="33">
        <v>3</v>
      </c>
      <c r="K47" s="34">
        <v>13</v>
      </c>
      <c r="L47" s="34">
        <v>8.75</v>
      </c>
    </row>
    <row r="48" spans="1:12" ht="15">
      <c r="A48" s="16" t="s">
        <v>70</v>
      </c>
      <c r="B48" s="17" t="s">
        <v>27</v>
      </c>
      <c r="C48" s="17" t="s">
        <v>27</v>
      </c>
      <c r="D48" s="17" t="s">
        <v>27</v>
      </c>
      <c r="E48" s="17" t="s">
        <v>27</v>
      </c>
      <c r="F48" s="17" t="s">
        <v>27</v>
      </c>
      <c r="G48" s="17" t="s">
        <v>27</v>
      </c>
      <c r="H48" s="17" t="s">
        <v>27</v>
      </c>
      <c r="J48" s="33" t="s">
        <v>27</v>
      </c>
      <c r="K48" s="33" t="s">
        <v>27</v>
      </c>
      <c r="L48" s="33" t="s">
        <v>27</v>
      </c>
    </row>
    <row r="49" spans="1:12" ht="15">
      <c r="A49" s="16" t="s">
        <v>73</v>
      </c>
      <c r="B49" s="17" t="s">
        <v>27</v>
      </c>
      <c r="C49" s="17">
        <v>10</v>
      </c>
      <c r="D49" s="17">
        <v>12</v>
      </c>
      <c r="E49" s="17">
        <v>10</v>
      </c>
      <c r="F49" s="17">
        <v>11</v>
      </c>
      <c r="G49" s="17" t="s">
        <v>27</v>
      </c>
      <c r="H49" s="17"/>
      <c r="J49" s="33">
        <v>10</v>
      </c>
      <c r="K49" s="34">
        <v>12</v>
      </c>
      <c r="L49" s="34">
        <v>10.75</v>
      </c>
    </row>
    <row r="50" spans="1:12" ht="15">
      <c r="A50" s="16" t="s">
        <v>74</v>
      </c>
      <c r="B50" s="17" t="s">
        <v>27</v>
      </c>
      <c r="C50" s="17">
        <v>5</v>
      </c>
      <c r="D50" s="17">
        <v>11</v>
      </c>
      <c r="E50" s="17">
        <v>8</v>
      </c>
      <c r="F50" s="17">
        <v>12</v>
      </c>
      <c r="G50" s="17" t="s">
        <v>27</v>
      </c>
      <c r="H50" s="17"/>
      <c r="J50" s="33">
        <v>5</v>
      </c>
      <c r="K50" s="34">
        <v>12</v>
      </c>
      <c r="L50" s="34">
        <v>9</v>
      </c>
    </row>
    <row r="51" spans="10:12" ht="15">
      <c r="J51" s="28"/>
      <c r="K51" s="27"/>
      <c r="L51" s="27"/>
    </row>
    <row r="52" spans="10:12" ht="15">
      <c r="J52" s="28"/>
      <c r="K52" s="27"/>
      <c r="L52" s="27"/>
    </row>
    <row r="53" spans="10:12" ht="15">
      <c r="J53" s="28"/>
      <c r="K53" s="27"/>
      <c r="L53" s="27"/>
    </row>
    <row r="54" spans="2:12" ht="15">
      <c r="B54" s="40"/>
      <c r="C54" s="40"/>
      <c r="D54" s="40"/>
      <c r="E54" s="40"/>
      <c r="F54" s="40"/>
      <c r="G54" s="40"/>
      <c r="H54" s="40"/>
      <c r="J54" s="28"/>
      <c r="K54" s="27"/>
      <c r="L54" s="27"/>
    </row>
    <row r="55" spans="2:8" ht="15">
      <c r="B55" s="40"/>
      <c r="C55" s="40"/>
      <c r="D55" s="40"/>
      <c r="E55" s="40"/>
      <c r="F55" s="40"/>
      <c r="G55" s="40"/>
      <c r="H55" s="40"/>
    </row>
    <row r="56" spans="2:8" ht="15">
      <c r="B56" s="40"/>
      <c r="C56" s="40"/>
      <c r="D56" s="40"/>
      <c r="E56" s="40"/>
      <c r="F56" s="40"/>
      <c r="G56" s="40"/>
      <c r="H56" s="40"/>
    </row>
    <row r="57" spans="2:8" ht="15">
      <c r="B57" s="40"/>
      <c r="C57" s="40"/>
      <c r="D57" s="40"/>
      <c r="E57" s="40"/>
      <c r="F57" s="40"/>
      <c r="G57" s="40"/>
      <c r="H57" s="40"/>
    </row>
    <row r="58" spans="2:8" ht="15">
      <c r="B58" s="40"/>
      <c r="C58" s="40"/>
      <c r="D58" s="40"/>
      <c r="E58" s="40"/>
      <c r="F58" s="40"/>
      <c r="G58" s="40"/>
      <c r="H58" s="40"/>
    </row>
  </sheetData>
  <printOptions gridLines="1" horizontalCentered="1"/>
  <pageMargins left="0.25" right="0" top="1" bottom="1" header="0.5" footer="0.5"/>
  <pageSetup fitToHeight="1" fitToWidth="1" horizontalDpi="300" verticalDpi="300" orientation="landscape" scale="53" r:id="rId1"/>
  <headerFooter alignWithMargins="0">
    <oddHeader>&amp;C&amp;14 1998 Mass WWP Data for Lake Singletary</oddHeader>
    <oddFooter>&amp;Lkdn &amp;D&amp;CPage &amp;P of &amp;N&amp;R&amp;F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="75" zoomScaleNormal="75" workbookViewId="0" topLeftCell="A1">
      <pane xSplit="1" ySplit="3" topLeftCell="B4" activePane="bottomRight" state="frozen"/>
      <selection pane="topLeft" activeCell="B30" sqref="B30"/>
      <selection pane="topRight" activeCell="B30" sqref="B30"/>
      <selection pane="bottomLeft" activeCell="B30" sqref="B30"/>
      <selection pane="bottomRight" activeCell="D48" sqref="D48"/>
    </sheetView>
  </sheetViews>
  <sheetFormatPr defaultColWidth="9.140625" defaultRowHeight="12.75"/>
  <cols>
    <col min="1" max="1" width="37.8515625" style="16" customWidth="1"/>
    <col min="2" max="5" width="12.00390625" style="19" customWidth="1"/>
    <col min="6" max="6" width="8.7109375" style="19" customWidth="1"/>
    <col min="7" max="8" width="12.00390625" style="19" customWidth="1"/>
    <col min="9" max="9" width="10.28125" style="19" customWidth="1"/>
    <col min="10" max="12" width="10.421875" style="19" customWidth="1"/>
    <col min="13" max="16384" width="10.28125" style="19" customWidth="1"/>
  </cols>
  <sheetData>
    <row r="1" spans="2:12" ht="15">
      <c r="B1" s="37">
        <v>35156</v>
      </c>
      <c r="C1" s="37">
        <v>35186</v>
      </c>
      <c r="D1" s="37">
        <v>35217</v>
      </c>
      <c r="E1" s="37">
        <v>35247</v>
      </c>
      <c r="F1" s="37">
        <v>35278</v>
      </c>
      <c r="G1" s="37">
        <v>35309</v>
      </c>
      <c r="H1" s="37">
        <v>35339</v>
      </c>
      <c r="I1" s="17"/>
      <c r="J1" s="18" t="s">
        <v>7</v>
      </c>
      <c r="K1" s="17" t="s">
        <v>8</v>
      </c>
      <c r="L1" s="17" t="s">
        <v>9</v>
      </c>
    </row>
    <row r="2" spans="1:12" s="24" customFormat="1" ht="12.75">
      <c r="A2" s="20" t="s">
        <v>10</v>
      </c>
      <c r="B2" s="21">
        <v>36993</v>
      </c>
      <c r="C2" s="21">
        <v>37030</v>
      </c>
      <c r="D2" s="21">
        <v>37065</v>
      </c>
      <c r="E2" s="21">
        <v>37094</v>
      </c>
      <c r="F2" s="21">
        <v>37121</v>
      </c>
      <c r="G2" s="21">
        <v>37150</v>
      </c>
      <c r="H2" s="21">
        <v>37184</v>
      </c>
      <c r="I2" s="22"/>
      <c r="J2" s="23"/>
      <c r="K2" s="22"/>
      <c r="L2" s="22"/>
    </row>
    <row r="3" spans="1:12" s="24" customFormat="1" ht="12.75">
      <c r="A3" s="25" t="s">
        <v>18</v>
      </c>
      <c r="B3" s="45">
        <v>0.4895833333333333</v>
      </c>
      <c r="C3" s="45">
        <v>0.375</v>
      </c>
      <c r="D3" s="45">
        <v>0.3854166666666667</v>
      </c>
      <c r="E3" s="45">
        <v>0.375</v>
      </c>
      <c r="F3" s="45">
        <v>0.3854166666666667</v>
      </c>
      <c r="G3" s="45">
        <v>0.3854166666666667</v>
      </c>
      <c r="H3" s="45">
        <v>0.4583333333333333</v>
      </c>
      <c r="I3" s="22"/>
      <c r="J3" s="23"/>
      <c r="K3" s="22"/>
      <c r="L3" s="22"/>
    </row>
    <row r="4" spans="2:12" ht="15">
      <c r="B4" s="17"/>
      <c r="C4" s="17"/>
      <c r="D4" s="17"/>
      <c r="E4" s="17"/>
      <c r="F4" s="17"/>
      <c r="G4" s="17"/>
      <c r="H4" s="17"/>
      <c r="I4" s="17"/>
      <c r="J4" s="18"/>
      <c r="K4" s="17"/>
      <c r="L4" s="17"/>
    </row>
    <row r="5" spans="1:12" ht="15">
      <c r="A5" s="16" t="s">
        <v>23</v>
      </c>
      <c r="B5" s="27">
        <v>2.7</v>
      </c>
      <c r="C5" s="27">
        <v>3.6</v>
      </c>
      <c r="D5" s="27">
        <v>3.4</v>
      </c>
      <c r="E5" s="27">
        <v>4.8</v>
      </c>
      <c r="F5" s="27">
        <v>3.6</v>
      </c>
      <c r="G5" s="27">
        <v>2.4</v>
      </c>
      <c r="H5" s="27">
        <v>3.1</v>
      </c>
      <c r="I5" s="17"/>
      <c r="J5" s="28">
        <v>2.4</v>
      </c>
      <c r="K5" s="27">
        <v>4.8</v>
      </c>
      <c r="L5" s="27">
        <v>3.3714285714285714</v>
      </c>
    </row>
    <row r="6" spans="1:12" ht="15">
      <c r="A6" s="16" t="s">
        <v>24</v>
      </c>
      <c r="B6" s="27">
        <v>8</v>
      </c>
      <c r="C6" s="27">
        <v>15.8</v>
      </c>
      <c r="D6" s="27">
        <v>23.8</v>
      </c>
      <c r="E6" s="27">
        <v>24.2</v>
      </c>
      <c r="F6" s="27">
        <v>25.1</v>
      </c>
      <c r="G6" s="27">
        <v>21.4</v>
      </c>
      <c r="H6" s="27">
        <v>14.3</v>
      </c>
      <c r="I6" s="17"/>
      <c r="J6" s="28">
        <v>8</v>
      </c>
      <c r="K6" s="27">
        <v>25.1</v>
      </c>
      <c r="L6" s="27">
        <v>18.942857142857147</v>
      </c>
    </row>
    <row r="7" spans="2:12" ht="15">
      <c r="B7" s="17"/>
      <c r="C7" s="17"/>
      <c r="D7" s="17"/>
      <c r="E7" s="17"/>
      <c r="G7" s="17"/>
      <c r="H7" s="17"/>
      <c r="I7" s="17"/>
      <c r="J7" s="18"/>
      <c r="K7" s="17"/>
      <c r="L7" s="17"/>
    </row>
    <row r="8" spans="1:12" ht="15">
      <c r="A8" s="16" t="s">
        <v>25</v>
      </c>
      <c r="B8" s="27">
        <v>11</v>
      </c>
      <c r="C8" s="27">
        <v>10</v>
      </c>
      <c r="D8" s="27">
        <v>11</v>
      </c>
      <c r="E8" s="27">
        <v>10</v>
      </c>
      <c r="F8" s="27">
        <v>11</v>
      </c>
      <c r="G8" s="27">
        <v>11</v>
      </c>
      <c r="H8" s="27">
        <v>9.2</v>
      </c>
      <c r="I8" s="17"/>
      <c r="J8" s="28">
        <v>9.2</v>
      </c>
      <c r="K8" s="27">
        <v>11</v>
      </c>
      <c r="L8" s="27">
        <v>10.457142857142857</v>
      </c>
    </row>
    <row r="9" spans="1:12" ht="15">
      <c r="A9" s="16" t="s">
        <v>26</v>
      </c>
      <c r="B9" s="17">
        <v>6.9</v>
      </c>
      <c r="C9" s="27">
        <v>10.7</v>
      </c>
      <c r="D9" s="27">
        <v>12.1</v>
      </c>
      <c r="E9" s="27">
        <v>12.9</v>
      </c>
      <c r="F9" s="27">
        <v>12.8</v>
      </c>
      <c r="G9" s="27">
        <v>12.7</v>
      </c>
      <c r="H9" s="27">
        <v>14</v>
      </c>
      <c r="I9" s="17"/>
      <c r="J9" s="28">
        <v>6.9</v>
      </c>
      <c r="K9" s="27">
        <v>14</v>
      </c>
      <c r="L9" s="27">
        <v>11.72857142857143</v>
      </c>
    </row>
    <row r="10" spans="2:12" ht="15">
      <c r="B10" s="17"/>
      <c r="C10" s="17"/>
      <c r="D10" s="17"/>
      <c r="E10" s="17"/>
      <c r="F10" s="17"/>
      <c r="G10" s="17"/>
      <c r="H10" s="17"/>
      <c r="I10" s="17"/>
      <c r="J10" s="18"/>
      <c r="K10" s="17"/>
      <c r="L10" s="17"/>
    </row>
    <row r="11" spans="1:12" ht="15">
      <c r="A11" s="16" t="s">
        <v>28</v>
      </c>
      <c r="B11" s="27">
        <v>11</v>
      </c>
      <c r="C11" s="27">
        <v>10</v>
      </c>
      <c r="D11" s="27">
        <v>11</v>
      </c>
      <c r="E11" s="27">
        <v>10</v>
      </c>
      <c r="F11" s="27">
        <v>11</v>
      </c>
      <c r="G11" s="27">
        <v>11</v>
      </c>
      <c r="H11" s="27">
        <v>9.2</v>
      </c>
      <c r="I11" s="17"/>
      <c r="J11" s="28">
        <v>9.2</v>
      </c>
      <c r="K11" s="27">
        <v>11</v>
      </c>
      <c r="L11" s="27">
        <v>10.457142857142857</v>
      </c>
    </row>
    <row r="12" spans="1:12" ht="15">
      <c r="A12" s="16" t="s">
        <v>29</v>
      </c>
      <c r="B12" s="17">
        <v>6.9</v>
      </c>
      <c r="C12" s="27">
        <v>10.7</v>
      </c>
      <c r="D12" s="27">
        <v>12.1</v>
      </c>
      <c r="E12" s="27">
        <v>12.9</v>
      </c>
      <c r="F12" s="27">
        <v>12.8</v>
      </c>
      <c r="G12" s="27">
        <v>12.7</v>
      </c>
      <c r="H12" s="27">
        <v>14</v>
      </c>
      <c r="I12" s="17"/>
      <c r="J12" s="28">
        <v>6.9</v>
      </c>
      <c r="K12" s="27">
        <v>14</v>
      </c>
      <c r="L12" s="27">
        <v>11.72857142857143</v>
      </c>
    </row>
    <row r="13" spans="2:12" ht="15">
      <c r="B13" s="17"/>
      <c r="C13" s="17"/>
      <c r="D13" s="42"/>
      <c r="E13" s="42"/>
      <c r="F13" s="42"/>
      <c r="G13" s="42"/>
      <c r="H13" s="42"/>
      <c r="I13" s="17"/>
      <c r="J13" s="18"/>
      <c r="K13" s="17"/>
      <c r="L13" s="17"/>
    </row>
    <row r="14" spans="1:12" ht="15">
      <c r="A14" s="16" t="s">
        <v>53</v>
      </c>
      <c r="B14" s="27">
        <v>10.9</v>
      </c>
      <c r="C14" s="29">
        <v>0.4</v>
      </c>
      <c r="D14" s="29">
        <v>0.23</v>
      </c>
      <c r="E14" s="29">
        <v>0.24</v>
      </c>
      <c r="F14" s="29">
        <v>0.17</v>
      </c>
      <c r="G14" s="29">
        <v>0.27</v>
      </c>
      <c r="H14" s="29">
        <v>2.56</v>
      </c>
      <c r="I14" s="17"/>
      <c r="J14" s="18" t="s">
        <v>27</v>
      </c>
      <c r="K14" s="18" t="s">
        <v>27</v>
      </c>
      <c r="L14" s="18" t="s">
        <v>27</v>
      </c>
    </row>
    <row r="15" spans="1:12" ht="15">
      <c r="A15" s="16" t="s">
        <v>54</v>
      </c>
      <c r="B15" s="27" t="s">
        <v>27</v>
      </c>
      <c r="C15" s="29">
        <v>0.38</v>
      </c>
      <c r="D15" s="29">
        <v>0.22</v>
      </c>
      <c r="E15" s="29">
        <v>0.21</v>
      </c>
      <c r="F15" s="29">
        <v>0.18</v>
      </c>
      <c r="G15" s="29">
        <v>0.26</v>
      </c>
      <c r="H15" s="29"/>
      <c r="I15" s="17"/>
      <c r="J15" s="18" t="s">
        <v>27</v>
      </c>
      <c r="K15" s="18" t="s">
        <v>27</v>
      </c>
      <c r="L15" s="18" t="s">
        <v>27</v>
      </c>
    </row>
    <row r="16" spans="1:12" ht="15">
      <c r="A16" s="16" t="s">
        <v>55</v>
      </c>
      <c r="B16" s="29" t="s">
        <v>27</v>
      </c>
      <c r="C16" s="29" t="s">
        <v>27</v>
      </c>
      <c r="D16" s="29" t="s">
        <v>27</v>
      </c>
      <c r="E16" s="29" t="s">
        <v>27</v>
      </c>
      <c r="F16" s="29"/>
      <c r="G16" s="29"/>
      <c r="H16" s="29"/>
      <c r="I16" s="17"/>
      <c r="J16" s="18" t="s">
        <v>27</v>
      </c>
      <c r="K16" s="18" t="s">
        <v>27</v>
      </c>
      <c r="L16" s="18" t="s">
        <v>27</v>
      </c>
    </row>
    <row r="17" spans="1:12" ht="15">
      <c r="A17" s="16" t="s">
        <v>34</v>
      </c>
      <c r="B17" s="27">
        <v>10.9</v>
      </c>
      <c r="C17" s="29">
        <v>0.39</v>
      </c>
      <c r="D17" s="29">
        <v>0.225</v>
      </c>
      <c r="E17" s="29">
        <v>0.225</v>
      </c>
      <c r="F17" s="29">
        <v>0.175</v>
      </c>
      <c r="G17" s="29">
        <v>0.265</v>
      </c>
      <c r="H17" s="29">
        <v>2.56</v>
      </c>
      <c r="I17" s="17"/>
      <c r="J17" s="30">
        <v>0.175</v>
      </c>
      <c r="K17" s="29">
        <v>10.9</v>
      </c>
      <c r="L17" s="27">
        <v>2.105714285714286</v>
      </c>
    </row>
    <row r="18" spans="2:12" ht="15">
      <c r="B18" s="27"/>
      <c r="C18" s="29"/>
      <c r="D18" s="41"/>
      <c r="E18" s="41"/>
      <c r="F18" s="41"/>
      <c r="G18" s="41"/>
      <c r="H18" s="41"/>
      <c r="I18" s="17"/>
      <c r="J18" s="30"/>
      <c r="K18" s="29"/>
      <c r="L18" s="27"/>
    </row>
    <row r="19" spans="2:12" ht="15">
      <c r="B19" s="42"/>
      <c r="C19" s="17"/>
      <c r="D19" s="27"/>
      <c r="E19" s="17"/>
      <c r="F19" s="17"/>
      <c r="G19" s="17"/>
      <c r="H19" s="17"/>
      <c r="I19" s="17"/>
      <c r="J19" s="18"/>
      <c r="K19" s="17"/>
      <c r="L19" s="17"/>
    </row>
    <row r="20" spans="1:12" ht="15">
      <c r="A20" s="16" t="s">
        <v>56</v>
      </c>
      <c r="B20" s="27">
        <v>11.21</v>
      </c>
      <c r="C20" s="29">
        <v>9.65</v>
      </c>
      <c r="D20" s="29">
        <v>9.1</v>
      </c>
      <c r="E20" s="29">
        <v>9.23</v>
      </c>
      <c r="F20" s="29">
        <v>8.74</v>
      </c>
      <c r="G20" s="29">
        <v>8.6</v>
      </c>
      <c r="H20" s="29">
        <v>11.03</v>
      </c>
      <c r="I20" s="17"/>
      <c r="J20" s="18" t="s">
        <v>27</v>
      </c>
      <c r="K20" s="18" t="s">
        <v>27</v>
      </c>
      <c r="L20" s="18" t="s">
        <v>27</v>
      </c>
    </row>
    <row r="21" spans="1:12" ht="15">
      <c r="A21" s="16" t="s">
        <v>58</v>
      </c>
      <c r="B21" s="27" t="s">
        <v>27</v>
      </c>
      <c r="C21" s="29">
        <v>9.58</v>
      </c>
      <c r="D21" s="29">
        <v>9.07</v>
      </c>
      <c r="E21" s="29">
        <v>9.6</v>
      </c>
      <c r="F21" s="29">
        <v>8.52</v>
      </c>
      <c r="G21" s="29">
        <v>8.92</v>
      </c>
      <c r="H21" s="29"/>
      <c r="I21" s="17"/>
      <c r="J21" s="18" t="s">
        <v>27</v>
      </c>
      <c r="K21" s="18" t="s">
        <v>27</v>
      </c>
      <c r="L21" s="18" t="s">
        <v>27</v>
      </c>
    </row>
    <row r="22" spans="1:12" ht="15">
      <c r="A22" s="16" t="s">
        <v>34</v>
      </c>
      <c r="B22" s="27">
        <v>11.21</v>
      </c>
      <c r="C22" s="29">
        <v>9.615</v>
      </c>
      <c r="D22" s="29">
        <v>9.085</v>
      </c>
      <c r="E22" s="29">
        <v>9.415</v>
      </c>
      <c r="F22" s="29">
        <v>8.63</v>
      </c>
      <c r="G22" s="29">
        <v>8.76</v>
      </c>
      <c r="H22" s="29">
        <v>11.03</v>
      </c>
      <c r="I22" s="17"/>
      <c r="J22" s="30">
        <v>8.63</v>
      </c>
      <c r="K22" s="29">
        <v>11.21</v>
      </c>
      <c r="L22" s="29">
        <v>9.67785714285714</v>
      </c>
    </row>
    <row r="23" spans="2:12" ht="15">
      <c r="B23" s="17"/>
      <c r="C23" s="17"/>
      <c r="D23" s="27"/>
      <c r="E23" s="17"/>
      <c r="F23" s="43"/>
      <c r="G23" s="17"/>
      <c r="H23" s="17"/>
      <c r="I23" s="17"/>
      <c r="J23" s="18"/>
      <c r="K23" s="17"/>
      <c r="L23" s="17"/>
    </row>
    <row r="24" spans="1:12" ht="15">
      <c r="A24" s="16" t="s">
        <v>60</v>
      </c>
      <c r="B24" s="27">
        <v>5</v>
      </c>
      <c r="C24" s="27">
        <v>5</v>
      </c>
      <c r="D24" s="27">
        <v>6</v>
      </c>
      <c r="E24" s="27">
        <v>5</v>
      </c>
      <c r="F24" s="27">
        <v>6</v>
      </c>
      <c r="G24" s="27">
        <v>6</v>
      </c>
      <c r="H24" s="27">
        <v>5</v>
      </c>
      <c r="I24" s="17"/>
      <c r="J24" s="28">
        <v>5</v>
      </c>
      <c r="K24" s="27">
        <v>6</v>
      </c>
      <c r="L24" s="27">
        <v>5.428571428571429</v>
      </c>
    </row>
    <row r="25" spans="1:12" ht="15">
      <c r="A25" s="16" t="s">
        <v>61</v>
      </c>
      <c r="B25" s="27">
        <v>11.2</v>
      </c>
      <c r="C25" s="29">
        <v>9.57</v>
      </c>
      <c r="D25" s="29">
        <v>6.23</v>
      </c>
      <c r="E25" s="29">
        <v>7.47</v>
      </c>
      <c r="F25" s="29">
        <v>1.31</v>
      </c>
      <c r="G25" s="29">
        <v>7.8</v>
      </c>
      <c r="H25" s="29">
        <v>10.17</v>
      </c>
      <c r="I25" s="17"/>
      <c r="J25" s="18" t="s">
        <v>27</v>
      </c>
      <c r="K25" s="18" t="s">
        <v>27</v>
      </c>
      <c r="L25" s="18" t="s">
        <v>27</v>
      </c>
    </row>
    <row r="26" spans="1:12" ht="15">
      <c r="A26" s="16" t="s">
        <v>62</v>
      </c>
      <c r="B26" s="27" t="s">
        <v>27</v>
      </c>
      <c r="C26" s="29">
        <v>9.48</v>
      </c>
      <c r="D26" s="29">
        <v>6.23</v>
      </c>
      <c r="E26" s="29">
        <v>7.73</v>
      </c>
      <c r="F26" s="29">
        <v>1.27</v>
      </c>
      <c r="G26" s="29">
        <v>7.5</v>
      </c>
      <c r="H26" s="29"/>
      <c r="I26" s="17"/>
      <c r="J26" s="18" t="s">
        <v>27</v>
      </c>
      <c r="K26" s="18" t="s">
        <v>27</v>
      </c>
      <c r="L26" s="18" t="s">
        <v>27</v>
      </c>
    </row>
    <row r="27" spans="1:12" ht="15">
      <c r="A27" s="16" t="s">
        <v>34</v>
      </c>
      <c r="B27" s="29">
        <v>11.2</v>
      </c>
      <c r="C27" s="29">
        <v>9.525</v>
      </c>
      <c r="D27" s="29">
        <v>6.23</v>
      </c>
      <c r="E27" s="29">
        <v>7.6</v>
      </c>
      <c r="F27" s="29">
        <v>1.29</v>
      </c>
      <c r="G27" s="29">
        <v>7.65</v>
      </c>
      <c r="H27" s="29">
        <v>10.17</v>
      </c>
      <c r="I27" s="17"/>
      <c r="J27" s="28">
        <v>1.29</v>
      </c>
      <c r="K27" s="27">
        <v>11.2</v>
      </c>
      <c r="L27" s="27">
        <v>7.666428571428571</v>
      </c>
    </row>
    <row r="28" spans="1:12" ht="15">
      <c r="A28" s="16" t="s">
        <v>37</v>
      </c>
      <c r="B28" s="27">
        <v>7.7</v>
      </c>
      <c r="C28" s="27">
        <v>15.4</v>
      </c>
      <c r="D28" s="27">
        <v>16.8</v>
      </c>
      <c r="E28" s="27">
        <v>22.6</v>
      </c>
      <c r="F28" s="27">
        <v>21.7</v>
      </c>
      <c r="G28" s="27">
        <v>21.3</v>
      </c>
      <c r="H28" s="17">
        <v>14</v>
      </c>
      <c r="I28" s="17"/>
      <c r="J28" s="28">
        <v>7.7</v>
      </c>
      <c r="K28" s="27">
        <v>22.6</v>
      </c>
      <c r="L28" s="27">
        <v>17.071428571428573</v>
      </c>
    </row>
    <row r="29" spans="2:12" ht="15">
      <c r="B29" s="29"/>
      <c r="C29" s="29"/>
      <c r="D29" s="29"/>
      <c r="E29" s="29"/>
      <c r="F29" s="17"/>
      <c r="G29" s="17"/>
      <c r="H29" s="17"/>
      <c r="I29" s="17"/>
      <c r="J29" s="18"/>
      <c r="K29" s="17"/>
      <c r="L29" s="17"/>
    </row>
    <row r="30" spans="1:12" ht="15">
      <c r="A30" s="16" t="s">
        <v>35</v>
      </c>
      <c r="B30" s="17"/>
      <c r="C30" s="17"/>
      <c r="D30" s="17"/>
      <c r="E30" s="17"/>
      <c r="F30" s="17"/>
      <c r="G30" s="17"/>
      <c r="H30" s="17"/>
      <c r="I30" s="17"/>
      <c r="J30" s="18"/>
      <c r="K30" s="17"/>
      <c r="L30" s="17"/>
    </row>
    <row r="31" spans="1:12" ht="15">
      <c r="A31" s="16" t="s">
        <v>36</v>
      </c>
      <c r="B31" s="27">
        <v>8.1</v>
      </c>
      <c r="C31" s="27">
        <v>9</v>
      </c>
      <c r="D31" s="27">
        <v>10</v>
      </c>
      <c r="E31" s="27">
        <v>10</v>
      </c>
      <c r="F31" s="27">
        <v>10</v>
      </c>
      <c r="G31" s="27">
        <v>7.2</v>
      </c>
      <c r="H31" s="27">
        <v>8</v>
      </c>
      <c r="I31" s="17"/>
      <c r="J31" s="28">
        <v>7.2</v>
      </c>
      <c r="K31" s="27">
        <v>10</v>
      </c>
      <c r="L31" s="27">
        <v>8.9</v>
      </c>
    </row>
    <row r="32" spans="1:12" ht="15">
      <c r="A32" s="16" t="s">
        <v>37</v>
      </c>
      <c r="B32" s="27">
        <v>8</v>
      </c>
      <c r="C32" s="17">
        <v>14.5</v>
      </c>
      <c r="D32" s="17">
        <v>20.6</v>
      </c>
      <c r="E32" s="27">
        <v>22.1</v>
      </c>
      <c r="F32" s="17">
        <v>22.5</v>
      </c>
      <c r="G32" s="17">
        <v>19.3</v>
      </c>
      <c r="H32" s="17"/>
      <c r="I32" s="17"/>
      <c r="J32" s="28">
        <v>8</v>
      </c>
      <c r="K32" s="27">
        <v>22.5</v>
      </c>
      <c r="L32" s="27">
        <v>17.833333333333332</v>
      </c>
    </row>
    <row r="33" spans="2:12" ht="15">
      <c r="B33" s="17"/>
      <c r="C33" s="17"/>
      <c r="D33" s="17"/>
      <c r="E33" s="17"/>
      <c r="F33" s="17"/>
      <c r="G33" s="17"/>
      <c r="H33" s="17"/>
      <c r="I33" s="17"/>
      <c r="J33" s="28"/>
      <c r="K33" s="27"/>
      <c r="L33" s="27"/>
    </row>
    <row r="34" spans="1:12" ht="15">
      <c r="A34" s="16" t="s">
        <v>63</v>
      </c>
      <c r="B34" s="29" t="s">
        <v>27</v>
      </c>
      <c r="C34" s="29">
        <v>6.85</v>
      </c>
      <c r="D34" s="29">
        <v>6.75</v>
      </c>
      <c r="E34" s="29">
        <v>6.76</v>
      </c>
      <c r="F34" s="29">
        <v>6.83</v>
      </c>
      <c r="G34" s="29">
        <v>7.11</v>
      </c>
      <c r="H34" s="29">
        <v>7.21</v>
      </c>
      <c r="I34" s="17"/>
      <c r="J34" s="18" t="s">
        <v>27</v>
      </c>
      <c r="K34" s="18" t="s">
        <v>27</v>
      </c>
      <c r="L34" s="18" t="s">
        <v>27</v>
      </c>
    </row>
    <row r="35" spans="1:12" ht="15">
      <c r="A35" s="16" t="s">
        <v>64</v>
      </c>
      <c r="B35" s="29" t="s">
        <v>27</v>
      </c>
      <c r="C35" s="29">
        <v>6.86</v>
      </c>
      <c r="D35" s="29">
        <v>6.76</v>
      </c>
      <c r="E35" s="29">
        <v>6.76</v>
      </c>
      <c r="F35" s="29">
        <v>6.83</v>
      </c>
      <c r="G35" s="29">
        <v>7.03</v>
      </c>
      <c r="H35" s="29">
        <v>7.2</v>
      </c>
      <c r="I35" s="17"/>
      <c r="J35" s="18" t="s">
        <v>27</v>
      </c>
      <c r="K35" s="18" t="s">
        <v>27</v>
      </c>
      <c r="L35" s="18" t="s">
        <v>27</v>
      </c>
    </row>
    <row r="36" spans="1:12" ht="15">
      <c r="A36" s="16" t="s">
        <v>9</v>
      </c>
      <c r="B36" s="29"/>
      <c r="C36" s="29">
        <v>6.855</v>
      </c>
      <c r="D36" s="29">
        <v>6.755</v>
      </c>
      <c r="E36" s="29">
        <v>6.76</v>
      </c>
      <c r="F36" s="29">
        <v>6.83</v>
      </c>
      <c r="G36" s="29">
        <v>7.07</v>
      </c>
      <c r="H36" s="29">
        <v>7.205</v>
      </c>
      <c r="I36" s="17"/>
      <c r="J36" s="30">
        <v>6.755</v>
      </c>
      <c r="K36" s="29">
        <v>7.205</v>
      </c>
      <c r="L36" s="29">
        <v>6.9125</v>
      </c>
    </row>
    <row r="37" spans="2:12" ht="15">
      <c r="B37" s="17"/>
      <c r="C37" s="17"/>
      <c r="D37" s="17"/>
      <c r="E37" s="17"/>
      <c r="F37" s="17"/>
      <c r="G37" s="17"/>
      <c r="H37" s="17"/>
      <c r="I37" s="17"/>
      <c r="J37" s="18"/>
      <c r="K37" s="17"/>
      <c r="L37" s="17"/>
    </row>
    <row r="38" spans="2:12" ht="15">
      <c r="B38" s="17"/>
      <c r="C38" s="17"/>
      <c r="D38" s="17"/>
      <c r="E38" s="17"/>
      <c r="F38" s="17"/>
      <c r="G38" s="17"/>
      <c r="H38" s="17"/>
      <c r="I38" s="17"/>
      <c r="J38" s="18"/>
      <c r="K38" s="17"/>
      <c r="L38" s="17"/>
    </row>
    <row r="39" spans="1:12" ht="15">
      <c r="A39" s="16" t="s">
        <v>40</v>
      </c>
      <c r="B39" s="27">
        <v>9.7</v>
      </c>
      <c r="C39" s="27">
        <v>8.8</v>
      </c>
      <c r="D39" s="27">
        <v>12.2</v>
      </c>
      <c r="E39" s="27">
        <v>13.7</v>
      </c>
      <c r="F39" s="27">
        <v>15.7</v>
      </c>
      <c r="G39" s="27">
        <v>11.5</v>
      </c>
      <c r="H39" s="27">
        <v>12.8</v>
      </c>
      <c r="I39" s="17"/>
      <c r="J39" s="18" t="s">
        <v>27</v>
      </c>
      <c r="K39" s="18" t="s">
        <v>27</v>
      </c>
      <c r="L39" s="18" t="s">
        <v>27</v>
      </c>
    </row>
    <row r="40" spans="1:12" ht="15">
      <c r="A40" s="16" t="s">
        <v>41</v>
      </c>
      <c r="B40" s="27">
        <v>9.4</v>
      </c>
      <c r="C40" s="27">
        <v>9</v>
      </c>
      <c r="D40" s="27">
        <v>11.3</v>
      </c>
      <c r="E40" s="17">
        <v>14.5</v>
      </c>
      <c r="F40" s="27">
        <v>15.6</v>
      </c>
      <c r="G40" s="27">
        <v>12.4</v>
      </c>
      <c r="H40" s="27">
        <v>12.2</v>
      </c>
      <c r="I40" s="17"/>
      <c r="J40" s="18" t="s">
        <v>27</v>
      </c>
      <c r="K40" s="18" t="s">
        <v>27</v>
      </c>
      <c r="L40" s="18" t="s">
        <v>27</v>
      </c>
    </row>
    <row r="41" spans="1:12" ht="15">
      <c r="A41" s="16" t="s">
        <v>34</v>
      </c>
      <c r="B41" s="27">
        <v>9.55</v>
      </c>
      <c r="C41" s="27">
        <v>8.9</v>
      </c>
      <c r="D41" s="27">
        <v>11.75</v>
      </c>
      <c r="E41" s="27">
        <v>14.1</v>
      </c>
      <c r="F41" s="27">
        <v>15.65</v>
      </c>
      <c r="G41" s="27">
        <v>11.95</v>
      </c>
      <c r="H41" s="27">
        <v>12.5</v>
      </c>
      <c r="I41" s="17"/>
      <c r="J41" s="28">
        <v>8.9</v>
      </c>
      <c r="K41" s="27">
        <v>15.65</v>
      </c>
      <c r="L41" s="27">
        <v>12.057142857142859</v>
      </c>
    </row>
    <row r="42" spans="2:12" ht="1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12" ht="15">
      <c r="A43" s="16" t="s">
        <v>42</v>
      </c>
      <c r="B43" s="17"/>
      <c r="C43" s="17"/>
      <c r="D43" s="17"/>
      <c r="E43" s="17"/>
      <c r="F43" s="17"/>
      <c r="G43" s="17"/>
      <c r="H43" s="17"/>
      <c r="I43" s="17"/>
      <c r="J43" s="31"/>
      <c r="K43" s="32"/>
      <c r="L43" s="32"/>
    </row>
    <row r="44" spans="1:12" ht="15">
      <c r="A44" s="16" t="s">
        <v>65</v>
      </c>
      <c r="B44" s="17">
        <v>20</v>
      </c>
      <c r="C44" s="17">
        <v>25</v>
      </c>
      <c r="D44" s="17">
        <v>15</v>
      </c>
      <c r="E44" s="17">
        <v>12</v>
      </c>
      <c r="F44" s="17">
        <v>17</v>
      </c>
      <c r="G44" s="17">
        <v>17</v>
      </c>
      <c r="H44" s="17">
        <v>11</v>
      </c>
      <c r="J44" s="33">
        <v>11</v>
      </c>
      <c r="K44" s="34">
        <v>25</v>
      </c>
      <c r="L44" s="34">
        <v>16.714285714285715</v>
      </c>
    </row>
    <row r="45" spans="1:12" ht="15">
      <c r="A45" s="16" t="s">
        <v>67</v>
      </c>
      <c r="B45" s="17" t="s">
        <v>27</v>
      </c>
      <c r="C45" s="17" t="s">
        <v>27</v>
      </c>
      <c r="D45" s="17" t="s">
        <v>27</v>
      </c>
      <c r="E45" s="17" t="s">
        <v>27</v>
      </c>
      <c r="F45" s="17" t="s">
        <v>27</v>
      </c>
      <c r="G45" s="17"/>
      <c r="H45" s="17"/>
      <c r="J45" s="33" t="s">
        <v>27</v>
      </c>
      <c r="K45" s="33" t="s">
        <v>27</v>
      </c>
      <c r="L45" s="33" t="s">
        <v>27</v>
      </c>
    </row>
    <row r="46" spans="1:12" ht="15">
      <c r="A46" s="16" t="s">
        <v>68</v>
      </c>
      <c r="B46" s="17" t="s">
        <v>27</v>
      </c>
      <c r="C46" s="34">
        <v>16</v>
      </c>
      <c r="D46" s="17">
        <v>6</v>
      </c>
      <c r="E46" s="17">
        <v>9</v>
      </c>
      <c r="F46" s="17">
        <v>6</v>
      </c>
      <c r="G46" s="17">
        <v>6</v>
      </c>
      <c r="H46" s="17">
        <v>12</v>
      </c>
      <c r="J46" s="33">
        <v>6</v>
      </c>
      <c r="K46" s="34">
        <v>16</v>
      </c>
      <c r="L46" s="34">
        <v>9.166666666666666</v>
      </c>
    </row>
    <row r="47" spans="1:12" ht="15">
      <c r="A47" s="16" t="s">
        <v>69</v>
      </c>
      <c r="B47" s="17" t="s">
        <v>27</v>
      </c>
      <c r="C47" s="17">
        <v>16</v>
      </c>
      <c r="D47" s="17">
        <v>11</v>
      </c>
      <c r="E47" s="17">
        <v>9</v>
      </c>
      <c r="F47" s="17">
        <v>8</v>
      </c>
      <c r="G47" s="17">
        <v>9</v>
      </c>
      <c r="H47" s="17">
        <v>13</v>
      </c>
      <c r="J47" s="33">
        <v>8</v>
      </c>
      <c r="K47" s="34">
        <v>16</v>
      </c>
      <c r="L47" s="34">
        <v>11</v>
      </c>
    </row>
    <row r="48" spans="1:12" ht="15">
      <c r="A48" s="16" t="s">
        <v>70</v>
      </c>
      <c r="B48" s="17" t="s">
        <v>27</v>
      </c>
      <c r="C48" s="17" t="s">
        <v>27</v>
      </c>
      <c r="D48" s="17" t="s">
        <v>27</v>
      </c>
      <c r="E48" s="17" t="s">
        <v>27</v>
      </c>
      <c r="F48" s="17" t="s">
        <v>27</v>
      </c>
      <c r="G48" s="17"/>
      <c r="H48" s="17"/>
      <c r="J48" s="33" t="s">
        <v>27</v>
      </c>
      <c r="K48" s="33" t="s">
        <v>27</v>
      </c>
      <c r="L48" s="33" t="s">
        <v>27</v>
      </c>
    </row>
    <row r="49" spans="1:12" ht="15">
      <c r="A49" s="16" t="s">
        <v>73</v>
      </c>
      <c r="B49" s="17" t="s">
        <v>27</v>
      </c>
      <c r="C49" s="17">
        <v>16</v>
      </c>
      <c r="D49" s="17">
        <v>15</v>
      </c>
      <c r="E49" s="17">
        <v>12</v>
      </c>
      <c r="F49" s="17">
        <v>18</v>
      </c>
      <c r="G49" s="17">
        <v>4</v>
      </c>
      <c r="H49" s="17">
        <v>10</v>
      </c>
      <c r="J49" s="33">
        <v>4</v>
      </c>
      <c r="K49" s="34">
        <v>18</v>
      </c>
      <c r="L49" s="34">
        <v>12.5</v>
      </c>
    </row>
    <row r="50" spans="1:12" ht="15">
      <c r="A50" s="16" t="s">
        <v>74</v>
      </c>
      <c r="B50" s="17" t="s">
        <v>27</v>
      </c>
      <c r="C50" s="17">
        <v>9</v>
      </c>
      <c r="D50" s="17">
        <v>7</v>
      </c>
      <c r="E50" s="17">
        <v>6</v>
      </c>
      <c r="F50" s="17">
        <v>11</v>
      </c>
      <c r="G50" s="17">
        <v>17</v>
      </c>
      <c r="H50" s="17">
        <v>12</v>
      </c>
      <c r="J50" s="33">
        <v>6</v>
      </c>
      <c r="K50" s="34">
        <v>17</v>
      </c>
      <c r="L50" s="34">
        <v>10.333333333333334</v>
      </c>
    </row>
    <row r="51" spans="10:12" ht="15">
      <c r="J51" s="28"/>
      <c r="K51" s="27"/>
      <c r="L51" s="27"/>
    </row>
    <row r="52" spans="10:12" ht="15">
      <c r="J52" s="28"/>
      <c r="K52" s="27"/>
      <c r="L52" s="27"/>
    </row>
    <row r="53" spans="10:12" ht="15">
      <c r="J53" s="28"/>
      <c r="K53" s="27"/>
      <c r="L53" s="27"/>
    </row>
    <row r="54" spans="2:12" ht="15">
      <c r="B54" s="40"/>
      <c r="C54" s="40"/>
      <c r="D54" s="40"/>
      <c r="E54" s="40"/>
      <c r="F54" s="40"/>
      <c r="G54" s="40"/>
      <c r="H54" s="40"/>
      <c r="J54" s="28"/>
      <c r="K54" s="27"/>
      <c r="L54" s="27"/>
    </row>
    <row r="55" spans="2:8" ht="15">
      <c r="B55" s="40"/>
      <c r="C55" s="40"/>
      <c r="D55" s="40"/>
      <c r="E55" s="40"/>
      <c r="F55" s="40"/>
      <c r="G55" s="40"/>
      <c r="H55" s="40"/>
    </row>
    <row r="56" spans="2:8" ht="15">
      <c r="B56" s="40"/>
      <c r="C56" s="40"/>
      <c r="D56" s="40"/>
      <c r="E56" s="40"/>
      <c r="F56" s="40"/>
      <c r="G56" s="40"/>
      <c r="H56" s="40"/>
    </row>
    <row r="57" spans="2:8" ht="15">
      <c r="B57" s="40"/>
      <c r="C57" s="40"/>
      <c r="D57" s="40"/>
      <c r="E57" s="40"/>
      <c r="F57" s="40"/>
      <c r="G57" s="40"/>
      <c r="H57" s="40"/>
    </row>
    <row r="58" spans="2:8" ht="15">
      <c r="B58" s="40"/>
      <c r="C58" s="40"/>
      <c r="D58" s="40"/>
      <c r="E58" s="40"/>
      <c r="F58" s="40"/>
      <c r="G58" s="40"/>
      <c r="H58" s="40"/>
    </row>
  </sheetData>
  <printOptions gridLines="1" horizontalCentered="1"/>
  <pageMargins left="0.25" right="0" top="1" bottom="1" header="0.5" footer="0.5"/>
  <pageSetup fitToHeight="1" fitToWidth="1" horizontalDpi="300" verticalDpi="300" orientation="landscape" scale="53" r:id="rId1"/>
  <headerFooter alignWithMargins="0">
    <oddHeader>&amp;C&amp;14 1998 Mass WWP Data for Lake Singletary</oddHeader>
    <oddFooter>&amp;Lkdn &amp;D&amp;CPage &amp;P of &amp;N&amp;R&amp;F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="75" zoomScaleNormal="75" workbookViewId="0" topLeftCell="A1">
      <pane xSplit="1" ySplit="3" topLeftCell="B4" activePane="bottomRight" state="frozen"/>
      <selection pane="topLeft" activeCell="B30" sqref="B30"/>
      <selection pane="topRight" activeCell="B30" sqref="B30"/>
      <selection pane="bottomLeft" activeCell="B30" sqref="B30"/>
      <selection pane="bottomRight" activeCell="A7" sqref="A7"/>
    </sheetView>
  </sheetViews>
  <sheetFormatPr defaultColWidth="9.140625" defaultRowHeight="12.75"/>
  <cols>
    <col min="1" max="1" width="37.8515625" style="16" customWidth="1"/>
    <col min="2" max="5" width="12.00390625" style="19" customWidth="1"/>
    <col min="6" max="6" width="9.140625" style="19" bestFit="1" customWidth="1"/>
    <col min="7" max="8" width="12.00390625" style="19" customWidth="1"/>
    <col min="9" max="9" width="10.28125" style="19" customWidth="1"/>
    <col min="10" max="12" width="10.421875" style="19" customWidth="1"/>
    <col min="13" max="16384" width="10.28125" style="19" customWidth="1"/>
  </cols>
  <sheetData>
    <row r="1" spans="2:12" ht="15">
      <c r="B1" s="37">
        <v>35156</v>
      </c>
      <c r="C1" s="37">
        <v>35186</v>
      </c>
      <c r="D1" s="37">
        <v>35217</v>
      </c>
      <c r="E1" s="37">
        <v>35247</v>
      </c>
      <c r="F1" s="37">
        <v>35278</v>
      </c>
      <c r="G1" s="37">
        <v>35309</v>
      </c>
      <c r="H1" s="37">
        <v>35339</v>
      </c>
      <c r="I1" s="17"/>
      <c r="J1" s="18" t="s">
        <v>7</v>
      </c>
      <c r="K1" s="17" t="s">
        <v>8</v>
      </c>
      <c r="L1" s="17" t="s">
        <v>9</v>
      </c>
    </row>
    <row r="2" spans="1:12" s="24" customFormat="1" ht="12.75">
      <c r="A2" s="20" t="s">
        <v>10</v>
      </c>
      <c r="B2" s="21">
        <v>37365</v>
      </c>
      <c r="C2" s="21">
        <v>37395</v>
      </c>
      <c r="D2" s="21">
        <v>37423</v>
      </c>
      <c r="E2" s="21">
        <v>37450</v>
      </c>
      <c r="F2" s="21">
        <v>37492</v>
      </c>
      <c r="G2" s="21">
        <v>37521</v>
      </c>
      <c r="H2" s="21">
        <v>37549</v>
      </c>
      <c r="I2" s="22"/>
      <c r="J2" s="23"/>
      <c r="K2" s="22"/>
      <c r="L2" s="22"/>
    </row>
    <row r="3" spans="1:12" s="24" customFormat="1" ht="12.75">
      <c r="A3" s="25" t="s">
        <v>18</v>
      </c>
      <c r="B3" s="45">
        <v>0.375</v>
      </c>
      <c r="C3" s="45">
        <v>0.3333333333333333</v>
      </c>
      <c r="D3" s="45">
        <v>0.375</v>
      </c>
      <c r="E3" s="45">
        <v>0.375</v>
      </c>
      <c r="F3" s="45">
        <v>0.375</v>
      </c>
      <c r="G3" s="45">
        <v>0.375</v>
      </c>
      <c r="H3" s="45">
        <v>0.375</v>
      </c>
      <c r="I3" s="22"/>
      <c r="J3" s="23"/>
      <c r="K3" s="22"/>
      <c r="L3" s="22"/>
    </row>
    <row r="4" spans="2:12" ht="15">
      <c r="B4" s="17"/>
      <c r="C4" s="17"/>
      <c r="D4" s="17"/>
      <c r="E4" s="17"/>
      <c r="F4" s="17"/>
      <c r="G4" s="17"/>
      <c r="H4" s="17"/>
      <c r="I4" s="17"/>
      <c r="J4" s="18"/>
      <c r="K4" s="17"/>
      <c r="L4" s="17"/>
    </row>
    <row r="5" spans="1:12" ht="15">
      <c r="A5" s="16" t="s">
        <v>23</v>
      </c>
      <c r="B5" s="27">
        <v>3.4</v>
      </c>
      <c r="C5" s="27">
        <v>3</v>
      </c>
      <c r="D5" s="27">
        <v>2.8</v>
      </c>
      <c r="E5" s="27">
        <v>4.5</v>
      </c>
      <c r="F5" s="27">
        <v>4.6</v>
      </c>
      <c r="G5" s="27">
        <v>3.6</v>
      </c>
      <c r="H5" s="27">
        <v>2.7</v>
      </c>
      <c r="I5" s="17"/>
      <c r="J5" s="28">
        <v>2.7</v>
      </c>
      <c r="K5" s="27">
        <v>4.6</v>
      </c>
      <c r="L5" s="27">
        <v>3.514285714285714</v>
      </c>
    </row>
    <row r="6" spans="1:12" ht="15">
      <c r="A6" s="16" t="s">
        <v>24</v>
      </c>
      <c r="B6" s="27">
        <v>15.8</v>
      </c>
      <c r="C6" s="27">
        <v>13</v>
      </c>
      <c r="D6" s="27">
        <v>17.4</v>
      </c>
      <c r="E6" s="27">
        <v>23.8</v>
      </c>
      <c r="F6" s="27">
        <v>24.6</v>
      </c>
      <c r="G6" s="27">
        <v>21.8</v>
      </c>
      <c r="H6" s="27">
        <v>14.3</v>
      </c>
      <c r="I6" s="17"/>
      <c r="J6" s="28">
        <v>13</v>
      </c>
      <c r="K6" s="27">
        <v>24.6</v>
      </c>
      <c r="L6" s="27">
        <v>18.67142857142857</v>
      </c>
    </row>
    <row r="7" spans="2:12" ht="15">
      <c r="B7" s="17"/>
      <c r="C7" s="17"/>
      <c r="D7" s="17"/>
      <c r="E7" s="17"/>
      <c r="G7" s="17"/>
      <c r="H7" s="17"/>
      <c r="I7" s="17"/>
      <c r="J7" s="18"/>
      <c r="K7" s="17"/>
      <c r="L7" s="17"/>
    </row>
    <row r="8" spans="1:12" ht="15">
      <c r="A8" s="16" t="s">
        <v>25</v>
      </c>
      <c r="B8" s="27">
        <v>12</v>
      </c>
      <c r="C8" s="27">
        <v>12</v>
      </c>
      <c r="D8" s="27">
        <v>10</v>
      </c>
      <c r="E8" s="27">
        <v>11</v>
      </c>
      <c r="F8" s="27">
        <v>11</v>
      </c>
      <c r="G8" s="27">
        <v>10</v>
      </c>
      <c r="H8" s="27">
        <v>11</v>
      </c>
      <c r="I8" s="17"/>
      <c r="J8" s="28">
        <v>10</v>
      </c>
      <c r="K8" s="27">
        <v>12</v>
      </c>
      <c r="L8" s="27">
        <v>11</v>
      </c>
    </row>
    <row r="9" spans="1:12" ht="15">
      <c r="A9" s="16" t="s">
        <v>26</v>
      </c>
      <c r="B9" s="17">
        <v>10.6</v>
      </c>
      <c r="C9" s="27">
        <v>12.9</v>
      </c>
      <c r="D9" s="27">
        <v>12.9</v>
      </c>
      <c r="E9" s="27">
        <v>13</v>
      </c>
      <c r="F9" s="27">
        <v>13.6</v>
      </c>
      <c r="G9" s="27">
        <v>17.4</v>
      </c>
      <c r="H9" s="27">
        <v>14.4</v>
      </c>
      <c r="I9" s="17"/>
      <c r="J9" s="28">
        <v>10.6</v>
      </c>
      <c r="K9" s="27">
        <v>17.4</v>
      </c>
      <c r="L9" s="27">
        <v>13.542857142857144</v>
      </c>
    </row>
    <row r="10" spans="2:12" ht="15">
      <c r="B10" s="17"/>
      <c r="C10" s="17"/>
      <c r="D10" s="17"/>
      <c r="E10" s="17"/>
      <c r="F10" s="17"/>
      <c r="G10" s="17"/>
      <c r="H10" s="17"/>
      <c r="I10" s="17"/>
      <c r="J10" s="18"/>
      <c r="K10" s="17"/>
      <c r="L10" s="17"/>
    </row>
    <row r="11" spans="1:12" ht="15">
      <c r="A11" s="16" t="s">
        <v>77</v>
      </c>
      <c r="B11" s="27">
        <v>12</v>
      </c>
      <c r="C11" s="27">
        <v>12</v>
      </c>
      <c r="D11" s="27">
        <v>10</v>
      </c>
      <c r="E11" s="27">
        <v>11</v>
      </c>
      <c r="F11" s="27">
        <v>11</v>
      </c>
      <c r="G11" s="27">
        <v>10</v>
      </c>
      <c r="H11" s="27">
        <v>11</v>
      </c>
      <c r="I11" s="17"/>
      <c r="J11" s="28">
        <v>10</v>
      </c>
      <c r="K11" s="27">
        <v>12</v>
      </c>
      <c r="L11" s="27">
        <v>11</v>
      </c>
    </row>
    <row r="12" spans="1:12" ht="15">
      <c r="A12" s="16" t="s">
        <v>29</v>
      </c>
      <c r="B12" s="17">
        <v>10.6</v>
      </c>
      <c r="C12" s="27">
        <v>12.9</v>
      </c>
      <c r="D12" s="27">
        <v>12.9</v>
      </c>
      <c r="E12" s="27">
        <v>13</v>
      </c>
      <c r="F12" s="27">
        <v>13.6</v>
      </c>
      <c r="G12" s="27">
        <v>17.4</v>
      </c>
      <c r="H12" s="27">
        <v>14.4</v>
      </c>
      <c r="I12" s="17"/>
      <c r="J12" s="28">
        <v>10.6</v>
      </c>
      <c r="K12" s="27">
        <v>17.4</v>
      </c>
      <c r="L12" s="27">
        <v>13.542857142857144</v>
      </c>
    </row>
    <row r="13" spans="2:12" ht="15">
      <c r="B13" s="17"/>
      <c r="C13" s="17"/>
      <c r="D13" s="42"/>
      <c r="E13" s="42"/>
      <c r="F13" s="42"/>
      <c r="G13" s="42"/>
      <c r="H13" s="42"/>
      <c r="I13" s="17"/>
      <c r="J13" s="18"/>
      <c r="K13" s="17"/>
      <c r="L13" s="17"/>
    </row>
    <row r="14" spans="1:12" ht="15">
      <c r="A14" s="16" t="s">
        <v>53</v>
      </c>
      <c r="B14" s="29">
        <v>0.31</v>
      </c>
      <c r="C14" s="29">
        <v>0.4</v>
      </c>
      <c r="D14" s="29">
        <v>0.33</v>
      </c>
      <c r="E14" s="29">
        <v>0.32</v>
      </c>
      <c r="F14" s="29">
        <v>0.25</v>
      </c>
      <c r="G14" s="29">
        <v>0.23</v>
      </c>
      <c r="H14" s="29">
        <v>0.4</v>
      </c>
      <c r="I14" s="17"/>
      <c r="J14" s="18" t="s">
        <v>27</v>
      </c>
      <c r="K14" s="18" t="s">
        <v>27</v>
      </c>
      <c r="L14" s="18" t="s">
        <v>27</v>
      </c>
    </row>
    <row r="15" spans="1:12" ht="15">
      <c r="A15" s="16" t="s">
        <v>54</v>
      </c>
      <c r="B15" s="27" t="s">
        <v>27</v>
      </c>
      <c r="C15" s="27" t="s">
        <v>27</v>
      </c>
      <c r="D15" s="27" t="s">
        <v>27</v>
      </c>
      <c r="E15" s="29">
        <v>0.31</v>
      </c>
      <c r="F15" s="29">
        <v>0.24</v>
      </c>
      <c r="G15" s="29">
        <v>0.26</v>
      </c>
      <c r="H15" s="29">
        <v>0.37</v>
      </c>
      <c r="I15" s="17"/>
      <c r="J15" s="18" t="s">
        <v>27</v>
      </c>
      <c r="K15" s="18" t="s">
        <v>27</v>
      </c>
      <c r="L15" s="18" t="s">
        <v>27</v>
      </c>
    </row>
    <row r="16" spans="1:12" ht="15">
      <c r="A16" s="16" t="s">
        <v>55</v>
      </c>
      <c r="B16" s="29" t="s">
        <v>27</v>
      </c>
      <c r="C16" s="29" t="s">
        <v>27</v>
      </c>
      <c r="D16" s="29" t="s">
        <v>27</v>
      </c>
      <c r="E16" s="29" t="s">
        <v>27</v>
      </c>
      <c r="F16" s="29" t="s">
        <v>27</v>
      </c>
      <c r="G16" s="29" t="s">
        <v>27</v>
      </c>
      <c r="H16" s="29" t="s">
        <v>27</v>
      </c>
      <c r="I16" s="17"/>
      <c r="J16" s="18" t="s">
        <v>27</v>
      </c>
      <c r="K16" s="18" t="s">
        <v>27</v>
      </c>
      <c r="L16" s="18" t="s">
        <v>27</v>
      </c>
    </row>
    <row r="17" spans="1:12" ht="15">
      <c r="A17" s="16" t="s">
        <v>34</v>
      </c>
      <c r="B17" s="27">
        <v>0.31</v>
      </c>
      <c r="C17" s="27">
        <v>0.4</v>
      </c>
      <c r="D17" s="27">
        <v>0.33</v>
      </c>
      <c r="E17" s="27">
        <v>0.315</v>
      </c>
      <c r="F17" s="27">
        <v>0.245</v>
      </c>
      <c r="G17" s="27">
        <v>0.245</v>
      </c>
      <c r="H17" s="27">
        <v>0.385</v>
      </c>
      <c r="I17" s="17"/>
      <c r="J17" s="30">
        <v>0.245</v>
      </c>
      <c r="K17" s="29">
        <v>0.4</v>
      </c>
      <c r="L17" s="27">
        <v>0.3185714285714286</v>
      </c>
    </row>
    <row r="18" spans="2:12" ht="15">
      <c r="B18" s="27"/>
      <c r="C18" s="29"/>
      <c r="D18" s="41"/>
      <c r="E18" s="41"/>
      <c r="F18" s="41"/>
      <c r="G18" s="41"/>
      <c r="H18" s="41"/>
      <c r="I18" s="17"/>
      <c r="J18" s="30"/>
      <c r="K18" s="29"/>
      <c r="L18" s="27"/>
    </row>
    <row r="19" spans="2:12" ht="15">
      <c r="B19" s="42"/>
      <c r="C19" s="17"/>
      <c r="D19" s="27"/>
      <c r="E19" s="17"/>
      <c r="F19" s="17"/>
      <c r="G19" s="17"/>
      <c r="H19" s="17"/>
      <c r="I19" s="17"/>
      <c r="J19" s="18"/>
      <c r="K19" s="17"/>
      <c r="L19" s="17"/>
    </row>
    <row r="20" spans="1:12" ht="15">
      <c r="A20" s="16" t="s">
        <v>56</v>
      </c>
      <c r="B20" s="27">
        <v>9.99</v>
      </c>
      <c r="C20" s="29">
        <v>9.44</v>
      </c>
      <c r="D20" s="29">
        <v>8.59</v>
      </c>
      <c r="E20" s="29">
        <v>8.11</v>
      </c>
      <c r="F20" s="29">
        <v>7.47</v>
      </c>
      <c r="G20" s="29">
        <v>8.43</v>
      </c>
      <c r="H20" s="29">
        <v>8.9</v>
      </c>
      <c r="I20" s="17"/>
      <c r="J20" s="18" t="s">
        <v>27</v>
      </c>
      <c r="K20" s="18" t="s">
        <v>27</v>
      </c>
      <c r="L20" s="18" t="s">
        <v>27</v>
      </c>
    </row>
    <row r="21" spans="1:12" ht="15">
      <c r="A21" s="16" t="s">
        <v>58</v>
      </c>
      <c r="B21" s="27" t="s">
        <v>27</v>
      </c>
      <c r="C21" s="27" t="s">
        <v>27</v>
      </c>
      <c r="D21" s="29">
        <v>8.52</v>
      </c>
      <c r="E21" s="29">
        <v>8.06</v>
      </c>
      <c r="F21" s="29">
        <v>7.46</v>
      </c>
      <c r="G21" s="29">
        <v>8.41</v>
      </c>
      <c r="H21" s="29">
        <v>8.91</v>
      </c>
      <c r="I21" s="17"/>
      <c r="J21" s="18" t="s">
        <v>27</v>
      </c>
      <c r="K21" s="18" t="s">
        <v>27</v>
      </c>
      <c r="L21" s="18" t="s">
        <v>27</v>
      </c>
    </row>
    <row r="22" spans="1:12" ht="15">
      <c r="A22" s="16" t="s">
        <v>34</v>
      </c>
      <c r="B22" s="27">
        <v>9.99</v>
      </c>
      <c r="C22" s="29">
        <v>9.44</v>
      </c>
      <c r="D22" s="29">
        <v>8.555</v>
      </c>
      <c r="E22" s="29">
        <v>8.085</v>
      </c>
      <c r="F22" s="29">
        <v>7.465</v>
      </c>
      <c r="G22" s="29">
        <v>8.42</v>
      </c>
      <c r="H22" s="29">
        <v>8.905</v>
      </c>
      <c r="I22" s="17"/>
      <c r="J22" s="30">
        <v>7.465</v>
      </c>
      <c r="K22" s="29">
        <v>9.99</v>
      </c>
      <c r="L22" s="29">
        <v>8.694285714285714</v>
      </c>
    </row>
    <row r="23" spans="2:12" ht="15">
      <c r="B23" s="17"/>
      <c r="C23" s="17"/>
      <c r="D23" s="27"/>
      <c r="E23" s="17"/>
      <c r="F23" s="43"/>
      <c r="G23" s="17"/>
      <c r="H23" s="17"/>
      <c r="I23" s="17"/>
      <c r="J23" s="18"/>
      <c r="K23" s="17"/>
      <c r="L23" s="17"/>
    </row>
    <row r="24" spans="1:12" ht="15">
      <c r="A24" s="16" t="s">
        <v>60</v>
      </c>
      <c r="B24" s="27">
        <v>6</v>
      </c>
      <c r="C24" s="27">
        <v>6</v>
      </c>
      <c r="D24" s="27">
        <v>5</v>
      </c>
      <c r="E24" s="27">
        <v>6</v>
      </c>
      <c r="F24" s="27">
        <v>6</v>
      </c>
      <c r="G24" s="27">
        <v>5</v>
      </c>
      <c r="H24" s="27">
        <v>6</v>
      </c>
      <c r="I24" s="17"/>
      <c r="J24" s="28">
        <v>5</v>
      </c>
      <c r="K24" s="27">
        <v>6</v>
      </c>
      <c r="L24" s="27">
        <v>5.714285714285714</v>
      </c>
    </row>
    <row r="25" spans="1:12" ht="15">
      <c r="A25" s="16" t="s">
        <v>61</v>
      </c>
      <c r="B25" s="29">
        <v>9.54</v>
      </c>
      <c r="C25" s="29">
        <v>9.1</v>
      </c>
      <c r="D25" s="29">
        <v>8.43</v>
      </c>
      <c r="E25" s="29">
        <v>5.25</v>
      </c>
      <c r="F25" s="29">
        <v>2.94</v>
      </c>
      <c r="G25" s="29">
        <v>7.8</v>
      </c>
      <c r="H25" s="29">
        <v>8.92</v>
      </c>
      <c r="I25" s="17"/>
      <c r="J25" s="18" t="s">
        <v>27</v>
      </c>
      <c r="K25" s="18" t="s">
        <v>27</v>
      </c>
      <c r="L25" s="18" t="s">
        <v>27</v>
      </c>
    </row>
    <row r="26" spans="1:12" ht="15">
      <c r="A26" s="16" t="s">
        <v>62</v>
      </c>
      <c r="B26" s="29" t="s">
        <v>27</v>
      </c>
      <c r="C26" s="29" t="s">
        <v>27</v>
      </c>
      <c r="D26" s="29">
        <v>8.26</v>
      </c>
      <c r="E26" s="29">
        <v>4.28</v>
      </c>
      <c r="F26" s="29">
        <v>3.99</v>
      </c>
      <c r="G26" s="29">
        <v>7.73</v>
      </c>
      <c r="H26" s="29">
        <v>8.87</v>
      </c>
      <c r="I26" s="17"/>
      <c r="J26" s="18" t="s">
        <v>27</v>
      </c>
      <c r="K26" s="18" t="s">
        <v>27</v>
      </c>
      <c r="L26" s="18" t="s">
        <v>27</v>
      </c>
    </row>
    <row r="27" spans="1:12" ht="15">
      <c r="A27" s="16" t="s">
        <v>34</v>
      </c>
      <c r="B27" s="29">
        <v>9.54</v>
      </c>
      <c r="C27" s="29">
        <v>9.1</v>
      </c>
      <c r="D27" s="29">
        <v>8.345</v>
      </c>
      <c r="E27" s="29">
        <v>4.765</v>
      </c>
      <c r="F27" s="29">
        <v>3.465</v>
      </c>
      <c r="G27" s="29">
        <v>7.765</v>
      </c>
      <c r="H27" s="29">
        <v>8.895</v>
      </c>
      <c r="I27" s="17"/>
      <c r="J27" s="28">
        <v>3.465</v>
      </c>
      <c r="K27" s="27">
        <v>9.54</v>
      </c>
      <c r="L27" s="27">
        <v>7.410714285714286</v>
      </c>
    </row>
    <row r="28" spans="1:12" ht="15">
      <c r="A28" s="16" t="s">
        <v>37</v>
      </c>
      <c r="B28" s="27">
        <v>11.1</v>
      </c>
      <c r="C28" s="27">
        <v>13</v>
      </c>
      <c r="D28" s="27">
        <v>17.4</v>
      </c>
      <c r="E28" s="27">
        <v>22.9</v>
      </c>
      <c r="F28" s="27">
        <v>22.8</v>
      </c>
      <c r="G28" s="27">
        <v>21.4</v>
      </c>
      <c r="H28" s="17">
        <v>14.3</v>
      </c>
      <c r="I28" s="17"/>
      <c r="J28" s="28">
        <v>11.1</v>
      </c>
      <c r="K28" s="27">
        <v>22.9</v>
      </c>
      <c r="L28" s="27">
        <v>17.557142857142857</v>
      </c>
    </row>
    <row r="29" spans="2:12" ht="15">
      <c r="B29" s="29"/>
      <c r="C29" s="29"/>
      <c r="D29" s="29"/>
      <c r="E29" s="29"/>
      <c r="F29" s="17"/>
      <c r="G29" s="17"/>
      <c r="H29" s="17"/>
      <c r="I29" s="17"/>
      <c r="J29" s="18"/>
      <c r="K29" s="17"/>
      <c r="L29" s="17"/>
    </row>
    <row r="30" spans="1:12" ht="15">
      <c r="A30" s="16" t="s">
        <v>35</v>
      </c>
      <c r="B30" s="17"/>
      <c r="C30" s="17"/>
      <c r="D30" s="17"/>
      <c r="E30" s="17"/>
      <c r="F30" s="17"/>
      <c r="G30" s="17"/>
      <c r="H30" s="17"/>
      <c r="I30" s="17"/>
      <c r="J30" s="18"/>
      <c r="K30" s="17"/>
      <c r="L30" s="17"/>
    </row>
    <row r="31" spans="1:12" ht="15">
      <c r="A31" s="16" t="s">
        <v>36</v>
      </c>
      <c r="B31" s="27">
        <v>10</v>
      </c>
      <c r="C31" s="27">
        <v>9</v>
      </c>
      <c r="D31" s="27">
        <v>8.4</v>
      </c>
      <c r="E31" s="27">
        <v>11</v>
      </c>
      <c r="F31" s="27">
        <v>10.4</v>
      </c>
      <c r="G31" s="27">
        <v>9.5</v>
      </c>
      <c r="H31" s="27">
        <v>8.1</v>
      </c>
      <c r="I31" s="17"/>
      <c r="J31" s="28">
        <v>8.1</v>
      </c>
      <c r="K31" s="27">
        <v>11</v>
      </c>
      <c r="L31" s="27">
        <v>9.485714285714284</v>
      </c>
    </row>
    <row r="32" spans="1:12" ht="15">
      <c r="A32" s="16" t="s">
        <v>37</v>
      </c>
      <c r="B32" s="27">
        <v>12.7</v>
      </c>
      <c r="C32" s="17">
        <v>12</v>
      </c>
      <c r="D32" s="17">
        <v>15.9</v>
      </c>
      <c r="E32" s="27">
        <v>20.5</v>
      </c>
      <c r="F32" s="17">
        <v>21.6</v>
      </c>
      <c r="G32" s="17">
        <v>21.4</v>
      </c>
      <c r="H32" s="17">
        <v>13.4</v>
      </c>
      <c r="I32" s="17"/>
      <c r="J32" s="28">
        <v>12</v>
      </c>
      <c r="K32" s="27">
        <v>21.6</v>
      </c>
      <c r="L32" s="27">
        <v>16.785714285714285</v>
      </c>
    </row>
    <row r="33" spans="2:12" ht="15">
      <c r="B33" s="17"/>
      <c r="C33" s="17"/>
      <c r="D33" s="17"/>
      <c r="E33" s="17"/>
      <c r="F33" s="17"/>
      <c r="G33" s="17"/>
      <c r="H33" s="17"/>
      <c r="I33" s="17"/>
      <c r="J33" s="28"/>
      <c r="K33" s="27"/>
      <c r="L33" s="27"/>
    </row>
    <row r="34" spans="1:12" ht="15">
      <c r="A34" s="16" t="s">
        <v>63</v>
      </c>
      <c r="B34" s="29">
        <v>7.1</v>
      </c>
      <c r="C34" s="29">
        <v>7.12</v>
      </c>
      <c r="D34" s="29">
        <v>6.98</v>
      </c>
      <c r="E34" s="29">
        <v>6.79</v>
      </c>
      <c r="F34" s="29">
        <v>6.92</v>
      </c>
      <c r="G34" s="29">
        <v>7.04</v>
      </c>
      <c r="H34" s="29">
        <v>7.22</v>
      </c>
      <c r="I34" s="17"/>
      <c r="J34" s="18" t="s">
        <v>27</v>
      </c>
      <c r="K34" s="18" t="s">
        <v>27</v>
      </c>
      <c r="L34" s="18" t="s">
        <v>27</v>
      </c>
    </row>
    <row r="35" spans="1:12" ht="15">
      <c r="A35" s="16" t="s">
        <v>64</v>
      </c>
      <c r="B35" s="29">
        <v>7.07</v>
      </c>
      <c r="C35" s="29">
        <v>7.14</v>
      </c>
      <c r="D35" s="29">
        <v>6.94</v>
      </c>
      <c r="E35" s="29">
        <v>6.8</v>
      </c>
      <c r="F35" s="29">
        <v>6.92</v>
      </c>
      <c r="G35" s="29">
        <v>7</v>
      </c>
      <c r="H35" s="29">
        <v>7.22</v>
      </c>
      <c r="I35" s="17"/>
      <c r="J35" s="18" t="s">
        <v>27</v>
      </c>
      <c r="K35" s="18" t="s">
        <v>27</v>
      </c>
      <c r="L35" s="18" t="s">
        <v>27</v>
      </c>
    </row>
    <row r="36" spans="1:12" ht="15">
      <c r="A36" s="16" t="s">
        <v>9</v>
      </c>
      <c r="B36" s="29">
        <v>7.085</v>
      </c>
      <c r="C36" s="29">
        <v>7.13</v>
      </c>
      <c r="D36" s="29">
        <v>6.96</v>
      </c>
      <c r="E36" s="29">
        <v>6.795</v>
      </c>
      <c r="F36" s="29">
        <v>6.92</v>
      </c>
      <c r="G36" s="29">
        <v>7.02</v>
      </c>
      <c r="H36" s="29">
        <v>7.22</v>
      </c>
      <c r="I36" s="17"/>
      <c r="J36" s="30">
        <v>6.795</v>
      </c>
      <c r="K36" s="29">
        <v>7.22</v>
      </c>
      <c r="L36" s="29">
        <v>7.018571428571428</v>
      </c>
    </row>
    <row r="37" spans="2:12" ht="15">
      <c r="B37" s="17"/>
      <c r="C37" s="17"/>
      <c r="D37" s="17"/>
      <c r="E37" s="17"/>
      <c r="F37" s="17"/>
      <c r="G37" s="17"/>
      <c r="H37" s="17"/>
      <c r="I37" s="17"/>
      <c r="J37" s="18"/>
      <c r="K37" s="17"/>
      <c r="L37" s="17"/>
    </row>
    <row r="38" spans="2:12" ht="15">
      <c r="B38" s="17"/>
      <c r="C38" s="17"/>
      <c r="D38" s="17"/>
      <c r="E38" s="17"/>
      <c r="F38" s="17"/>
      <c r="G38" s="17"/>
      <c r="H38" s="17"/>
      <c r="I38" s="17"/>
      <c r="J38" s="18"/>
      <c r="K38" s="17"/>
      <c r="L38" s="17"/>
    </row>
    <row r="39" spans="1:12" ht="15">
      <c r="A39" s="16" t="s">
        <v>40</v>
      </c>
      <c r="B39" s="27">
        <v>9.4</v>
      </c>
      <c r="C39" s="27">
        <v>9.8</v>
      </c>
      <c r="D39" s="27">
        <v>10</v>
      </c>
      <c r="E39" s="27">
        <v>12.7</v>
      </c>
      <c r="F39" s="27">
        <v>16.8</v>
      </c>
      <c r="G39" s="27">
        <v>10.6</v>
      </c>
      <c r="H39" s="27">
        <v>9.9</v>
      </c>
      <c r="I39" s="17"/>
      <c r="J39" s="18" t="s">
        <v>27</v>
      </c>
      <c r="K39" s="18" t="s">
        <v>27</v>
      </c>
      <c r="L39" s="18" t="s">
        <v>27</v>
      </c>
    </row>
    <row r="40" spans="1:12" ht="15">
      <c r="A40" s="16" t="s">
        <v>41</v>
      </c>
      <c r="B40" s="27">
        <v>9.7</v>
      </c>
      <c r="C40" s="27">
        <v>9.4</v>
      </c>
      <c r="D40" s="27">
        <v>9.7</v>
      </c>
      <c r="E40" s="17">
        <v>13.2</v>
      </c>
      <c r="F40" s="27">
        <v>17.1</v>
      </c>
      <c r="G40" s="27">
        <v>10.5</v>
      </c>
      <c r="H40" s="27">
        <v>10.3</v>
      </c>
      <c r="I40" s="17"/>
      <c r="J40" s="18" t="s">
        <v>27</v>
      </c>
      <c r="K40" s="18" t="s">
        <v>27</v>
      </c>
      <c r="L40" s="18" t="s">
        <v>27</v>
      </c>
    </row>
    <row r="41" spans="1:12" ht="15">
      <c r="A41" s="16" t="s">
        <v>34</v>
      </c>
      <c r="B41" s="27">
        <v>9.55</v>
      </c>
      <c r="C41" s="27">
        <v>9.6</v>
      </c>
      <c r="D41" s="27">
        <v>9.85</v>
      </c>
      <c r="E41" s="27">
        <v>12.95</v>
      </c>
      <c r="F41" s="27">
        <v>16.95</v>
      </c>
      <c r="G41" s="27">
        <v>10.55</v>
      </c>
      <c r="H41" s="27">
        <v>10.1</v>
      </c>
      <c r="I41" s="17"/>
      <c r="J41" s="28">
        <v>9.55</v>
      </c>
      <c r="K41" s="27">
        <v>16.95</v>
      </c>
      <c r="L41" s="27">
        <v>11.364285714285716</v>
      </c>
    </row>
    <row r="42" spans="2:12" ht="1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12" ht="15">
      <c r="A43" s="16" t="s">
        <v>42</v>
      </c>
      <c r="B43" s="17"/>
      <c r="C43" s="17"/>
      <c r="D43" s="17"/>
      <c r="E43" s="17"/>
      <c r="F43" s="17"/>
      <c r="G43" s="17"/>
      <c r="H43" s="17"/>
      <c r="I43" s="17"/>
      <c r="J43" s="31"/>
      <c r="K43" s="32"/>
      <c r="L43" s="32"/>
    </row>
    <row r="44" spans="1:12" ht="15">
      <c r="A44" s="16" t="s">
        <v>65</v>
      </c>
      <c r="B44" s="17">
        <v>11</v>
      </c>
      <c r="C44" s="17">
        <v>17</v>
      </c>
      <c r="D44" s="17">
        <v>14</v>
      </c>
      <c r="E44" s="17">
        <v>11</v>
      </c>
      <c r="F44" s="17">
        <v>13</v>
      </c>
      <c r="G44" s="17">
        <v>12</v>
      </c>
      <c r="H44" s="17">
        <v>16</v>
      </c>
      <c r="J44" s="33">
        <v>11</v>
      </c>
      <c r="K44" s="34">
        <v>17</v>
      </c>
      <c r="L44" s="34">
        <v>13.428571428571429</v>
      </c>
    </row>
    <row r="45" spans="1:12" ht="15">
      <c r="A45" s="16" t="s">
        <v>67</v>
      </c>
      <c r="B45" s="17" t="s">
        <v>27</v>
      </c>
      <c r="C45" s="17" t="s">
        <v>27</v>
      </c>
      <c r="D45" s="17" t="s">
        <v>27</v>
      </c>
      <c r="E45" s="17" t="s">
        <v>27</v>
      </c>
      <c r="F45" s="17" t="s">
        <v>27</v>
      </c>
      <c r="G45" s="17" t="s">
        <v>27</v>
      </c>
      <c r="H45" s="17" t="s">
        <v>27</v>
      </c>
      <c r="J45" s="33" t="s">
        <v>27</v>
      </c>
      <c r="K45" s="33" t="s">
        <v>27</v>
      </c>
      <c r="L45" s="33" t="s">
        <v>27</v>
      </c>
    </row>
    <row r="46" spans="1:12" ht="15">
      <c r="A46" s="16" t="s">
        <v>68</v>
      </c>
      <c r="B46" s="17">
        <v>13</v>
      </c>
      <c r="C46" s="34">
        <v>17</v>
      </c>
      <c r="D46" s="17">
        <v>13</v>
      </c>
      <c r="E46" s="17">
        <v>13</v>
      </c>
      <c r="F46" s="17">
        <v>5</v>
      </c>
      <c r="G46" s="17">
        <v>10</v>
      </c>
      <c r="H46" s="17">
        <v>16</v>
      </c>
      <c r="J46" s="33">
        <v>5</v>
      </c>
      <c r="K46" s="34">
        <v>17</v>
      </c>
      <c r="L46" s="34">
        <v>12.428571428571429</v>
      </c>
    </row>
    <row r="47" spans="1:12" ht="15">
      <c r="A47" s="16" t="s">
        <v>69</v>
      </c>
      <c r="B47" s="17">
        <v>15</v>
      </c>
      <c r="C47" s="17">
        <v>14</v>
      </c>
      <c r="D47" s="17">
        <v>14</v>
      </c>
      <c r="E47" s="17">
        <v>13</v>
      </c>
      <c r="F47" s="17">
        <v>8</v>
      </c>
      <c r="G47" s="17">
        <v>13</v>
      </c>
      <c r="H47" s="17">
        <v>9</v>
      </c>
      <c r="J47" s="33">
        <v>8</v>
      </c>
      <c r="K47" s="34">
        <v>15</v>
      </c>
      <c r="L47" s="34">
        <v>12.285714285714286</v>
      </c>
    </row>
    <row r="48" spans="1:12" ht="15">
      <c r="A48" s="16" t="s">
        <v>70</v>
      </c>
      <c r="B48" s="17" t="s">
        <v>27</v>
      </c>
      <c r="C48" s="17" t="s">
        <v>27</v>
      </c>
      <c r="D48" s="17" t="s">
        <v>27</v>
      </c>
      <c r="E48" s="17" t="s">
        <v>27</v>
      </c>
      <c r="F48" s="17" t="s">
        <v>27</v>
      </c>
      <c r="G48" s="17" t="s">
        <v>27</v>
      </c>
      <c r="H48" s="17" t="s">
        <v>27</v>
      </c>
      <c r="J48" s="33" t="s">
        <v>27</v>
      </c>
      <c r="K48" s="33" t="s">
        <v>27</v>
      </c>
      <c r="L48" s="33" t="s">
        <v>27</v>
      </c>
    </row>
    <row r="49" spans="1:12" ht="15">
      <c r="A49" s="16" t="s">
        <v>73</v>
      </c>
      <c r="B49" s="17">
        <v>13</v>
      </c>
      <c r="C49" s="17">
        <v>11</v>
      </c>
      <c r="D49" s="17">
        <v>6</v>
      </c>
      <c r="E49" s="17" t="s">
        <v>27</v>
      </c>
      <c r="F49" s="17">
        <v>20</v>
      </c>
      <c r="G49" s="17" t="s">
        <v>27</v>
      </c>
      <c r="H49" s="17">
        <v>10</v>
      </c>
      <c r="J49" s="33">
        <v>6</v>
      </c>
      <c r="K49" s="34">
        <v>20</v>
      </c>
      <c r="L49" s="34">
        <v>12</v>
      </c>
    </row>
    <row r="50" spans="1:12" ht="15">
      <c r="A50" s="16" t="s">
        <v>74</v>
      </c>
      <c r="B50" s="17">
        <v>4</v>
      </c>
      <c r="C50" s="17">
        <v>8</v>
      </c>
      <c r="D50" s="17">
        <v>15</v>
      </c>
      <c r="E50" s="17">
        <v>10</v>
      </c>
      <c r="F50" s="17">
        <v>8</v>
      </c>
      <c r="G50" s="17">
        <v>15</v>
      </c>
      <c r="H50" s="17">
        <v>12</v>
      </c>
      <c r="J50" s="33">
        <v>4</v>
      </c>
      <c r="K50" s="34">
        <v>15</v>
      </c>
      <c r="L50" s="34">
        <v>10.285714285714286</v>
      </c>
    </row>
    <row r="51" spans="10:12" ht="15">
      <c r="J51" s="28"/>
      <c r="K51" s="27"/>
      <c r="L51" s="27"/>
    </row>
    <row r="52" spans="10:12" ht="15">
      <c r="J52" s="28"/>
      <c r="K52" s="27"/>
      <c r="L52" s="27"/>
    </row>
    <row r="53" spans="10:12" ht="15">
      <c r="J53" s="28"/>
      <c r="K53" s="27"/>
      <c r="L53" s="27"/>
    </row>
    <row r="54" spans="2:12" ht="15">
      <c r="B54" s="40"/>
      <c r="C54" s="40"/>
      <c r="D54" s="40"/>
      <c r="E54" s="40"/>
      <c r="F54" s="40"/>
      <c r="G54" s="40"/>
      <c r="H54" s="40"/>
      <c r="J54" s="28"/>
      <c r="K54" s="27"/>
      <c r="L54" s="27"/>
    </row>
    <row r="55" spans="2:8" ht="15">
      <c r="B55" s="40"/>
      <c r="C55" s="40"/>
      <c r="D55" s="40"/>
      <c r="E55" s="40"/>
      <c r="F55" s="40"/>
      <c r="G55" s="40"/>
      <c r="H55" s="40"/>
    </row>
    <row r="56" spans="2:8" ht="15">
      <c r="B56" s="40"/>
      <c r="C56" s="40"/>
      <c r="D56" s="40"/>
      <c r="E56" s="40"/>
      <c r="F56" s="40"/>
      <c r="G56" s="40"/>
      <c r="H56" s="40"/>
    </row>
    <row r="57" spans="2:8" ht="15">
      <c r="B57" s="40"/>
      <c r="C57" s="40"/>
      <c r="D57" s="40"/>
      <c r="E57" s="40"/>
      <c r="F57" s="40"/>
      <c r="G57" s="40"/>
      <c r="H57" s="40"/>
    </row>
    <row r="58" spans="2:8" ht="15">
      <c r="B58" s="40"/>
      <c r="C58" s="40"/>
      <c r="D58" s="40"/>
      <c r="E58" s="40"/>
      <c r="F58" s="40"/>
      <c r="G58" s="40"/>
      <c r="H58" s="40"/>
    </row>
  </sheetData>
  <printOptions gridLines="1" horizontalCentered="1"/>
  <pageMargins left="0.25" right="0" top="1" bottom="1" header="0.5" footer="0.5"/>
  <pageSetup fitToHeight="1" fitToWidth="1" horizontalDpi="300" verticalDpi="300" orientation="landscape" scale="53" r:id="rId1"/>
  <headerFooter alignWithMargins="0">
    <oddHeader>&amp;C&amp;14 1998 Mass WWP Data for Lake Singletary</oddHeader>
    <oddFooter>&amp;Lkdn &amp;D&amp;CPage &amp;P of &amp;N&amp;R&amp;F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Mass WWP Data fir Lake Singletary</dc:title>
  <dc:subject/>
  <dc:creator>Karen Norlin</dc:creator>
  <cp:keywords/>
  <dc:description/>
  <cp:lastModifiedBy>Norlin</cp:lastModifiedBy>
  <cp:lastPrinted>2008-09-21T16:45:00Z</cp:lastPrinted>
  <dcterms:created xsi:type="dcterms:W3CDTF">1998-12-31T15:55:59Z</dcterms:created>
  <dcterms:modified xsi:type="dcterms:W3CDTF">2009-03-01T21:12:54Z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224241492</vt:i4>
  </property>
  <property fmtid="{D5CDD505-2E9C-101B-9397-08002B2CF9AE}" pid="4" name="_EmailSubje">
    <vt:lpwstr>Re: Water Quality Web Pages</vt:lpwstr>
  </property>
  <property fmtid="{D5CDD505-2E9C-101B-9397-08002B2CF9AE}" pid="5" name="_AuthorEma">
    <vt:lpwstr>kdnorlin@verizon.net</vt:lpwstr>
  </property>
  <property fmtid="{D5CDD505-2E9C-101B-9397-08002B2CF9AE}" pid="6" name="_AuthorEmailDisplayNa">
    <vt:lpwstr>The Norlins</vt:lpwstr>
  </property>
</Properties>
</file>